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OSI Final Deliverables\"/>
    </mc:Choice>
  </mc:AlternateContent>
  <xr:revisionPtr revIDLastSave="0" documentId="8_{4CD4F6D7-9D7B-411A-A7AA-E272E3CBDCBF}" xr6:coauthVersionLast="47" xr6:coauthVersionMax="47" xr10:uidLastSave="{00000000-0000-0000-0000-000000000000}"/>
  <bookViews>
    <workbookView xWindow="2050" yWindow="2200" windowWidth="17150" windowHeight="8600" xr2:uid="{00000000-000D-0000-FFFF-FFFF00000000}"/>
  </bookViews>
  <sheets>
    <sheet name="Aggregation" sheetId="3" r:id="rId1"/>
    <sheet name="BNT of NM LLC" sheetId="25" r:id="rId2"/>
    <sheet name="Dona Ana Title Company" sheetId="20" r:id="rId3"/>
    <sheet name="Fidelity National Title of NM" sheetId="21" r:id="rId4"/>
    <sheet name="PGP Title, LLC" sheetId="27" r:id="rId5"/>
    <sheet name="Santa Fe Abstract, LTD" sheetId="24" r:id="rId6"/>
    <sheet name="Stewart Title of Albuquerque" sheetId="23" r:id="rId7"/>
    <sheet name="TCNM" sheetId="29" r:id="rId8"/>
  </sheets>
  <definedNames>
    <definedName name="_xlnm.Print_Area" localSheetId="0">Aggregation!$A$1:$F$60</definedName>
    <definedName name="_xlnm.Print_Area" localSheetId="1">'BNT of NM LLC'!$A$1:$F$78</definedName>
    <definedName name="_xlnm.Print_Area" localSheetId="2">'Dona Ana Title Company'!$A$1:$F$78</definedName>
    <definedName name="_xlnm.Print_Area" localSheetId="3">'Fidelity National Title of NM'!$A$1:$F$78</definedName>
    <definedName name="_xlnm.Print_Area" localSheetId="4">'PGP Title, LLC'!$A$1:$F$78</definedName>
    <definedName name="_xlnm.Print_Area" localSheetId="5">'Santa Fe Abstract, LTD'!$A$1:$F$78</definedName>
    <definedName name="_xlnm.Print_Area" localSheetId="6">'Stewart Title of Albuquerque'!$A$1:$F$78</definedName>
    <definedName name="_xlnm.Print_Area" localSheetId="7">TCNM!$A$1:$F$78</definedName>
    <definedName name="SCH_A" localSheetId="1">#REF!</definedName>
    <definedName name="SCH_A" localSheetId="2">#REF!</definedName>
    <definedName name="SCH_A" localSheetId="3">#REF!</definedName>
    <definedName name="SCH_A" localSheetId="4">#REF!</definedName>
    <definedName name="SCH_A" localSheetId="5">#REF!</definedName>
    <definedName name="SCH_A" localSheetId="6">#REF!</definedName>
    <definedName name="SCH_A" localSheetId="7">#REF!</definedName>
    <definedName name="SCH_A">#REF!</definedName>
    <definedName name="SCH_B" localSheetId="1">#REF!</definedName>
    <definedName name="SCH_B" localSheetId="2">#REF!</definedName>
    <definedName name="SCH_B" localSheetId="3">#REF!</definedName>
    <definedName name="SCH_B" localSheetId="4">#REF!</definedName>
    <definedName name="SCH_B" localSheetId="5">#REF!</definedName>
    <definedName name="SCH_B" localSheetId="6">#REF!</definedName>
    <definedName name="SCH_B" localSheetId="7">#REF!</definedName>
    <definedName name="SCH_B">#REF!</definedName>
    <definedName name="SCH_C" localSheetId="1">#REF!</definedName>
    <definedName name="SCH_C" localSheetId="2">#REF!</definedName>
    <definedName name="SCH_C" localSheetId="3">#REF!</definedName>
    <definedName name="SCH_C" localSheetId="4">#REF!</definedName>
    <definedName name="SCH_C" localSheetId="5">#REF!</definedName>
    <definedName name="SCH_C" localSheetId="6">#REF!</definedName>
    <definedName name="SCH_C" localSheetId="7">#REF!</definedName>
    <definedName name="SCH_C">#REF!</definedName>
    <definedName name="SCH_D" localSheetId="1">#REF!</definedName>
    <definedName name="SCH_D" localSheetId="2">#REF!</definedName>
    <definedName name="SCH_D" localSheetId="3">#REF!</definedName>
    <definedName name="SCH_D" localSheetId="4">#REF!</definedName>
    <definedName name="SCH_D" localSheetId="5">#REF!</definedName>
    <definedName name="SCH_D" localSheetId="6">#REF!</definedName>
    <definedName name="SCH_D" localSheetId="7">#REF!</definedName>
    <definedName name="SCH_D">#REF!</definedName>
    <definedName name="SCH_E" localSheetId="1">#REF!</definedName>
    <definedName name="SCH_E" localSheetId="2">#REF!</definedName>
    <definedName name="SCH_E" localSheetId="3">#REF!</definedName>
    <definedName name="SCH_E" localSheetId="4">#REF!</definedName>
    <definedName name="SCH_E" localSheetId="5">#REF!</definedName>
    <definedName name="SCH_E" localSheetId="6">#REF!</definedName>
    <definedName name="SCH_E" localSheetId="7">#REF!</definedName>
    <definedName name="SCH_E">#REF!</definedName>
    <definedName name="SCH_F" localSheetId="1">#REF!</definedName>
    <definedName name="SCH_F" localSheetId="2">#REF!</definedName>
    <definedName name="SCH_F" localSheetId="3">#REF!</definedName>
    <definedName name="SCH_F" localSheetId="4">#REF!</definedName>
    <definedName name="SCH_F" localSheetId="5">#REF!</definedName>
    <definedName name="SCH_F" localSheetId="6">#REF!</definedName>
    <definedName name="SCH_F" localSheetId="7">#REF!</definedName>
    <definedName name="SCH_F">#REF!</definedName>
    <definedName name="SCH_G" localSheetId="1">#REF!</definedName>
    <definedName name="SCH_G" localSheetId="2">#REF!</definedName>
    <definedName name="SCH_G" localSheetId="3">#REF!</definedName>
    <definedName name="SCH_G" localSheetId="4">#REF!</definedName>
    <definedName name="SCH_G" localSheetId="5">#REF!</definedName>
    <definedName name="SCH_G" localSheetId="6">#REF!</definedName>
    <definedName name="SCH_G" localSheetId="7">#REF!</definedName>
    <definedName name="SCH_G">#REF!</definedName>
    <definedName name="SCH_H" localSheetId="1">#REF!</definedName>
    <definedName name="SCH_H" localSheetId="2">#REF!</definedName>
    <definedName name="SCH_H" localSheetId="3">#REF!</definedName>
    <definedName name="SCH_H" localSheetId="4">#REF!</definedName>
    <definedName name="SCH_H" localSheetId="5">#REF!</definedName>
    <definedName name="SCH_H" localSheetId="6">#REF!</definedName>
    <definedName name="SCH_H" localSheetId="7">#REF!</definedName>
    <definedName name="SCH_H">#REF!</definedName>
    <definedName name="SCH_I" localSheetId="1">#REF!</definedName>
    <definedName name="SCH_I" localSheetId="2">#REF!</definedName>
    <definedName name="SCH_I" localSheetId="3">#REF!</definedName>
    <definedName name="SCH_I" localSheetId="4">#REF!</definedName>
    <definedName name="SCH_I" localSheetId="5">#REF!</definedName>
    <definedName name="SCH_I" localSheetId="6">#REF!</definedName>
    <definedName name="SCH_I" localSheetId="7">#REF!</definedName>
    <definedName name="SCH_I">#REF!</definedName>
    <definedName name="SCH_J" localSheetId="1">#REF!</definedName>
    <definedName name="SCH_J" localSheetId="2">#REF!</definedName>
    <definedName name="SCH_J" localSheetId="3">#REF!</definedName>
    <definedName name="SCH_J" localSheetId="4">#REF!</definedName>
    <definedName name="SCH_J" localSheetId="5">#REF!</definedName>
    <definedName name="SCH_J" localSheetId="6">#REF!</definedName>
    <definedName name="SCH_J" localSheetId="7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27" l="1"/>
  <c r="E60" i="3"/>
  <c r="E57" i="3"/>
  <c r="E49" i="3"/>
  <c r="E48" i="3"/>
  <c r="E47" i="3"/>
  <c r="E46" i="3"/>
  <c r="E45" i="3"/>
  <c r="E44" i="3"/>
  <c r="E43" i="3"/>
  <c r="E42" i="3"/>
  <c r="E34" i="3"/>
  <c r="E33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60" i="29"/>
  <c r="E35" i="3"/>
  <c r="E32" i="3"/>
  <c r="E12" i="3"/>
  <c r="E10" i="3"/>
  <c r="E9" i="3"/>
  <c r="E60" i="27"/>
  <c r="E45" i="27"/>
  <c r="E45" i="29" l="1"/>
  <c r="E50" i="3"/>
  <c r="E48" i="27"/>
  <c r="E63" i="27" s="1"/>
  <c r="E60" i="25"/>
  <c r="E48" i="29" l="1"/>
  <c r="E63" i="29" s="1"/>
  <c r="E45" i="25"/>
  <c r="E22" i="25"/>
  <c r="E48" i="25" l="1"/>
  <c r="E63" i="25" s="1"/>
  <c r="E45" i="24"/>
  <c r="E60" i="24"/>
  <c r="E60" i="23"/>
  <c r="E45" i="21"/>
  <c r="E60" i="21"/>
  <c r="E22" i="20" l="1"/>
  <c r="E22" i="24"/>
  <c r="E48" i="24" s="1"/>
  <c r="E63" i="24" s="1"/>
  <c r="E45" i="23"/>
  <c r="E22" i="23"/>
  <c r="E22" i="21"/>
  <c r="E48" i="21" s="1"/>
  <c r="E63" i="21" s="1"/>
  <c r="E45" i="20"/>
  <c r="E48" i="20" l="1"/>
  <c r="E48" i="23"/>
  <c r="E63" i="23" s="1"/>
  <c r="E36" i="3"/>
  <c r="E11" i="3"/>
  <c r="E51" i="3" l="1"/>
  <c r="E13" i="3"/>
  <c r="E39" i="3" l="1"/>
  <c r="E54" i="3" s="1"/>
</calcChain>
</file>

<file path=xl/sharedStrings.xml><?xml version="1.0" encoding="utf-8"?>
<sst xmlns="http://schemas.openxmlformats.org/spreadsheetml/2006/main" count="813" uniqueCount="117">
  <si>
    <t>Part A: Revenue</t>
  </si>
  <si>
    <t>1.</t>
  </si>
  <si>
    <t>2.</t>
  </si>
  <si>
    <t>3.</t>
  </si>
  <si>
    <t>4.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</si>
  <si>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</si>
  <si>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</si>
  <si>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</si>
  <si>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</si>
  <si>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</si>
  <si>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</si>
  <si>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</si>
  <si>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</si>
  <si>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</si>
  <si>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</si>
  <si>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</si>
  <si>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</si>
  <si>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</si>
  <si>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</si>
  <si>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</si>
  <si>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</si>
  <si>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</si>
  <si>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</si>
  <si>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</si>
  <si>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</si>
  <si>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</si>
  <si>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</si>
  <si>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</si>
  <si>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</si>
  <si>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</si>
  <si>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</si>
  <si>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</si>
  <si>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</si>
  <si>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</si>
  <si>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</si>
  <si>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</si>
  <si>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18.</t>
  </si>
  <si>
    <t>Accounting and auditing expense</t>
  </si>
  <si>
    <t>19.</t>
  </si>
  <si>
    <t>Public relations expense</t>
  </si>
  <si>
    <t>20.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</si>
  <si>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</si>
  <si>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</si>
  <si>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</si>
  <si>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</si>
  <si>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</si>
  <si>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</si>
  <si>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</si>
  <si>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</si>
  <si>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</si>
  <si>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</si>
  <si>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</si>
  <si>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</si>
  <si>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</si>
  <si>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</si>
  <si>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</si>
  <si>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</si>
  <si>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</si>
  <si>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</si>
  <si>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>Exhibit II</t>
  </si>
  <si>
    <t>SCHEDULE A OF THE NEW MEXICO TITLE INSURANCE AGENTS STATISTICAL REPORT</t>
  </si>
  <si>
    <t>Aggregated for all Affiliated Agents</t>
  </si>
  <si>
    <t>Title insurance written premiums</t>
  </si>
  <si>
    <t>Less: Remitted title insurance premiums</t>
  </si>
  <si>
    <t>Retained title insurance premiums</t>
  </si>
  <si>
    <t>Other income</t>
  </si>
  <si>
    <t>Loss and loss adjustment expense</t>
  </si>
  <si>
    <t>Other expenses</t>
  </si>
  <si>
    <t>Other excluded expenses</t>
  </si>
  <si>
    <t>NEW MEXICO TITLE INSURANCE AGENTS STATISTICAL REPORT</t>
  </si>
  <si>
    <t>SCHEDULE A:  STATEMENT OF INCOME AND EXPENSES</t>
  </si>
  <si>
    <t>AGENCY NAME:</t>
  </si>
  <si>
    <t>Dona Ana Title Company</t>
  </si>
  <si>
    <t>ADDRESS:</t>
  </si>
  <si>
    <t>425B South Telshor, Las Cruces, NM 88011</t>
  </si>
  <si>
    <t>CONTACT NAME:</t>
  </si>
  <si>
    <t>Gary Sandoval</t>
  </si>
  <si>
    <t>Check One:</t>
  </si>
  <si>
    <t xml:space="preserve">INDEPENDENT (NON-AFFILIATED) Title insurance agencies that are independently owned and write title insurance business </t>
  </si>
  <si>
    <t>X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</si>
  <si>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</si>
  <si>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</si>
  <si>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</si>
  <si>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Title insurance written premiums  (from Schedule B)</t>
  </si>
  <si>
    <t>Less: Remitted title insurance premiums  (from Schedule B)</t>
  </si>
  <si>
    <t>Retained title insurance premiums  (from Schedule B)</t>
  </si>
  <si>
    <t>Other income  (from Schedule C)</t>
  </si>
  <si>
    <t>Loss and loss adjustment expense (from Schedule D)</t>
  </si>
  <si>
    <t>Other expenses (from Schedule E)</t>
  </si>
  <si>
    <t>Other excluded expenses  (from Schedule E)</t>
  </si>
  <si>
    <t>Fidelity National Title of New Mexico Inc.</t>
  </si>
  <si>
    <t>Pam Walker</t>
  </si>
  <si>
    <t>x</t>
  </si>
  <si>
    <t>Part G: Employees</t>
  </si>
  <si>
    <t>Total number of employees</t>
  </si>
  <si>
    <t xml:space="preserve">Part G: Employees </t>
  </si>
  <si>
    <t xml:space="preserve">Total number of employees </t>
  </si>
  <si>
    <t>Stewart Title of Albuquerque,LLC</t>
  </si>
  <si>
    <t>7801 Academy Rd NE Suite 101, Albuquerque NM 87109</t>
  </si>
  <si>
    <t>433 Paseo de Peralta, Santa Fe, NM 87501</t>
  </si>
  <si>
    <t>one or more title insurance underwriters.</t>
  </si>
  <si>
    <t>8500 Menaul NE Ste B150</t>
  </si>
  <si>
    <t>BNT of New Mexico</t>
  </si>
  <si>
    <t>129 West Trade Street. 9th Floor Charlotte, NC 28202</t>
  </si>
  <si>
    <t>Keith Lewis</t>
  </si>
  <si>
    <t>For the Calendar Year Ending December 31, 2021</t>
  </si>
  <si>
    <t>PGP Title, LLC</t>
  </si>
  <si>
    <t>9111 Cypress Waters Blvd., Suite 200, Coppell, TX 75019</t>
  </si>
  <si>
    <t>Greg Pattee</t>
  </si>
  <si>
    <t>TCNM, LLC</t>
  </si>
  <si>
    <t>119 S. Campo Street, Las Cruces, NM 88001</t>
  </si>
  <si>
    <t>Melissa Gillette</t>
  </si>
  <si>
    <t>For the Year Ended December 31, 2021</t>
  </si>
  <si>
    <t>GREGG ROBINSON</t>
  </si>
  <si>
    <t>Joseph Rajunas III</t>
  </si>
  <si>
    <t>Agencies reporting: 7</t>
  </si>
  <si>
    <t>Santa Fe Abstract,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</si>
</sst>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&quot;$&quot;* #,##0_);_(&quot;$&quot;* \(#,##0\);_(&quot;$&quot;* &quot;-&quot;??_);_(@_)"/>
    <numFmt numFmtId="166" formatCode="_(* #,##0_);_(* \(#,##0\);_(* &quot;-&quot;??_);_(@_)"/>
    <numFmt numFmtId="167" formatCode="0.0"/>
    <numFmt numFmtId="168" formatCode="#,##0.0"/>
    <numFmt numFmtId="169" formatCode="_-&quot;£&quot;* #,##0.00_-;\-&quot;£&quot;* #,##0.00_-;_-&quot;£&quot;* &quot;-&quot;??_-;_-@_-"/>
    <numFmt numFmtId="170" formatCode="&quot;$&quot;#,##0\ ;\(&quot;$&quot;#,##0\)"/>
    <numFmt numFmtId="171" formatCode="#."/>
    <numFmt numFmtId="172" formatCode="_-[$€-2]* #,##0.00_-;\-[$€-2]* #,##0.00_-;_-[$€-2]* &quot;-&quot;??_-"/>
  </numFmts>
  <fonts count="57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color indexed="24"/>
      <name val="Arial"/>
      <family val="2"/>
    </font>
    <font>
      <sz val="1"/>
      <color indexed="16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"/>
      <color indexed="16"/>
      <name val="Courier"/>
      <family val="3"/>
    </font>
    <font>
      <sz val="11"/>
      <color indexed="53"/>
      <name val="Calibri"/>
      <family val="2"/>
    </font>
    <font>
      <sz val="11"/>
      <color indexed="19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b/>
      <i/>
      <sz val="12"/>
      <color indexed="8"/>
      <name val="Arial"/>
      <family val="2"/>
    </font>
    <font>
      <b/>
      <sz val="18"/>
      <color indexed="62"/>
      <name val="Cambria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name val="Calibri"/>
      <family val="2"/>
    </font>
    <font>
      <sz val="10"/>
      <name val="Courier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270">
    <xf numFmtId="37" fontId="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0" fontId="6" fillId="0" borderId="0"/>
    <xf numFmtId="0" fontId="6" fillId="0" borderId="0"/>
    <xf numFmtId="37" fontId="5" fillId="0" borderId="0"/>
    <xf numFmtId="0" fontId="7" fillId="0" borderId="0"/>
    <xf numFmtId="9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>
      <alignment vertical="top"/>
    </xf>
    <xf numFmtId="43" fontId="6" fillId="0" borderId="0" applyFont="0" applyFill="0" applyBorder="0" applyAlignment="0" applyProtection="0">
      <alignment vertical="top"/>
    </xf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7" borderId="0" applyNumberFormat="0" applyBorder="0" applyAlignment="0" applyProtection="0"/>
    <xf numFmtId="0" fontId="29" fillId="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5" borderId="0" applyNumberFormat="0" applyBorder="0" applyAlignment="0" applyProtection="0"/>
    <xf numFmtId="0" fontId="29" fillId="21" borderId="0" applyNumberFormat="0" applyBorder="0" applyAlignment="0" applyProtection="0"/>
    <xf numFmtId="0" fontId="29" fillId="19" borderId="0" applyNumberFormat="0" applyBorder="0" applyAlignment="0" applyProtection="0"/>
    <xf numFmtId="0" fontId="29" fillId="9" borderId="0" applyNumberFormat="0" applyBorder="0" applyAlignment="0" applyProtection="0"/>
    <xf numFmtId="0" fontId="29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5" borderId="0" applyNumberFormat="0" applyBorder="0" applyAlignment="0" applyProtection="0"/>
    <xf numFmtId="0" fontId="28" fillId="5" borderId="0" applyNumberFormat="0" applyBorder="0" applyAlignment="0" applyProtection="0"/>
    <xf numFmtId="0" fontId="28" fillId="21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12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22" fillId="14" borderId="0" applyNumberFormat="0" applyBorder="0" applyAlignment="0" applyProtection="0"/>
    <xf numFmtId="0" fontId="32" fillId="33" borderId="11" applyNumberFormat="0" applyAlignment="0" applyProtection="0"/>
    <xf numFmtId="0" fontId="32" fillId="33" borderId="11" applyNumberFormat="0" applyAlignment="0" applyProtection="0"/>
    <xf numFmtId="0" fontId="32" fillId="33" borderId="11" applyNumberFormat="0" applyAlignment="0" applyProtection="0"/>
    <xf numFmtId="0" fontId="33" fillId="8" borderId="11" applyNumberFormat="0" applyAlignment="0" applyProtection="0"/>
    <xf numFmtId="0" fontId="25" fillId="34" borderId="14" applyNumberFormat="0" applyAlignment="0" applyProtection="0"/>
    <xf numFmtId="0" fontId="34" fillId="0" borderId="15" applyNumberFormat="0" applyFill="0" applyAlignment="0" applyProtection="0"/>
    <xf numFmtId="0" fontId="25" fillId="30" borderId="14" applyNumberFormat="0" applyAlignment="0" applyProtection="0"/>
    <xf numFmtId="0" fontId="25" fillId="30" borderId="14" applyNumberFormat="0" applyAlignment="0" applyProtection="0"/>
    <xf numFmtId="0" fontId="25" fillId="30" borderId="14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3" fontId="35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6" fillId="0" borderId="0">
      <protection locked="0"/>
    </xf>
    <xf numFmtId="0" fontId="3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8" fillId="36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11" borderId="0" applyNumberFormat="0" applyBorder="0" applyAlignment="0" applyProtection="0"/>
    <xf numFmtId="0" fontId="38" fillId="4" borderId="11" applyNumberFormat="0" applyAlignment="0" applyProtection="0"/>
    <xf numFmtId="172" fontId="6" fillId="0" borderId="0" applyFont="0" applyFill="0" applyBorder="0" applyAlignment="0" applyProtection="0">
      <alignment vertical="top"/>
    </xf>
    <xf numFmtId="172" fontId="6" fillId="0" borderId="0" applyFont="0" applyFill="0" applyBorder="0" applyAlignment="0" applyProtection="0">
      <alignment vertical="top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1" fontId="36" fillId="0" borderId="0">
      <protection locked="0"/>
    </xf>
    <xf numFmtId="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1" fontId="41" fillId="0" borderId="0">
      <protection locked="0"/>
    </xf>
    <xf numFmtId="171" fontId="41" fillId="0" borderId="0">
      <protection locked="0"/>
    </xf>
    <xf numFmtId="0" fontId="23" fillId="13" borderId="0" applyNumberFormat="0" applyBorder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6" fillId="0" borderId="0">
      <alignment vertical="top"/>
    </xf>
    <xf numFmtId="0" fontId="2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3" fillId="0" borderId="0"/>
    <xf numFmtId="0" fontId="3" fillId="0" borderId="0"/>
    <xf numFmtId="0" fontId="6" fillId="0" borderId="0">
      <alignment vertical="top"/>
    </xf>
    <xf numFmtId="0" fontId="21" fillId="6" borderId="13" applyNumberFormat="0" applyFont="0" applyAlignment="0" applyProtection="0"/>
    <xf numFmtId="0" fontId="21" fillId="6" borderId="13" applyNumberFormat="0" applyFont="0" applyAlignment="0" applyProtection="0"/>
    <xf numFmtId="0" fontId="30" fillId="16" borderId="13" applyNumberFormat="0" applyFont="0" applyAlignment="0" applyProtection="0"/>
    <xf numFmtId="0" fontId="30" fillId="16" borderId="13" applyNumberFormat="0" applyFont="0" applyAlignment="0" applyProtection="0"/>
    <xf numFmtId="0" fontId="30" fillId="16" borderId="13" applyNumberFormat="0" applyFont="0" applyAlignment="0" applyProtection="0"/>
    <xf numFmtId="0" fontId="45" fillId="33" borderId="19" applyNumberFormat="0" applyAlignment="0" applyProtection="0"/>
    <xf numFmtId="0" fontId="45" fillId="33" borderId="19" applyNumberFormat="0" applyAlignment="0" applyProtection="0"/>
    <xf numFmtId="0" fontId="45" fillId="33" borderId="19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4" fontId="44" fillId="0" borderId="0" applyFont="0" applyFill="0" applyBorder="0" applyAlignment="0" applyProtection="0"/>
    <xf numFmtId="0" fontId="46" fillId="0" borderId="20">
      <alignment horizontal="center"/>
    </xf>
    <xf numFmtId="3" fontId="44" fillId="0" borderId="0" applyFont="0" applyFill="0" applyBorder="0" applyAlignment="0" applyProtection="0"/>
    <xf numFmtId="0" fontId="45" fillId="8" borderId="19" applyNumberFormat="0" applyAlignment="0" applyProtection="0"/>
    <xf numFmtId="0" fontId="6" fillId="0" borderId="0">
      <alignment vertical="top"/>
    </xf>
    <xf numFmtId="0" fontId="6" fillId="0" borderId="0">
      <alignment vertical="top"/>
    </xf>
    <xf numFmtId="0" fontId="47" fillId="0" borderId="0" applyNumberFormat="0" applyBorder="0" applyAlignment="0"/>
    <xf numFmtId="0" fontId="48" fillId="0" borderId="0" applyNumberFormat="0" applyBorder="0" applyAlignment="0"/>
    <xf numFmtId="0" fontId="48" fillId="0" borderId="0" applyNumberFormat="0" applyBorder="0" applyAlignment="0"/>
    <xf numFmtId="0" fontId="49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1" applyNumberFormat="0" applyFill="0" applyAlignment="0" applyProtection="0"/>
    <xf numFmtId="0" fontId="54" fillId="0" borderId="12" applyNumberFormat="0" applyFill="0" applyAlignment="0" applyProtection="0"/>
    <xf numFmtId="0" fontId="37" fillId="0" borderId="22" applyNumberFormat="0" applyFill="0" applyAlignment="0" applyProtection="0"/>
    <xf numFmtId="0" fontId="52" fillId="0" borderId="0" applyNumberFormat="0" applyFill="0" applyBorder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3" fillId="0" borderId="0" applyNumberFormat="0" applyFont="0" applyFill="0" applyBorder="0" applyAlignment="0"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56" fillId="0" borderId="0" applyFont="0" applyFill="0" applyBorder="0" applyAlignment="0" applyProtection="0"/>
    <xf numFmtId="43" fontId="56" fillId="0" borderId="0" applyFont="0" applyFill="0" applyBorder="0" applyAlignment="0" applyProtection="0"/>
  </cellStyleXfs>
  <cellXfs count="90">
    <xf numFmtId="37" fontId="0" fillId="0" borderId="0" xfId="0"/>
    <xf numFmtId="37" fontId="8" fillId="0" borderId="0" xfId="17" applyNumberFormat="1" applyFont="1" applyFill="1" applyBorder="1" applyAlignment="1">
      <alignment vertical="center"/>
    </xf>
    <xf numFmtId="49" fontId="8" fillId="0" borderId="0" xfId="17" applyNumberFormat="1" applyFont="1" applyFill="1" applyBorder="1" applyAlignment="1">
      <alignment vertical="center"/>
    </xf>
    <xf numFmtId="37" fontId="8" fillId="0" borderId="0" xfId="17" applyNumberFormat="1" applyFont="1" applyFill="1" applyBorder="1" applyAlignment="1">
      <alignment horizontal="right" vertical="center"/>
    </xf>
    <xf numFmtId="37" fontId="8" fillId="0" borderId="0" xfId="17" applyNumberFormat="1" applyFont="1" applyFill="1" applyBorder="1" applyAlignment="1" applyProtection="1">
      <alignment vertical="center"/>
      <protection locked="0"/>
    </xf>
    <xf numFmtId="49" fontId="8" fillId="0" borderId="0" xfId="17" applyNumberFormat="1" applyFont="1" applyFill="1" applyBorder="1" applyAlignment="1" applyProtection="1">
      <alignment horizontal="left"/>
    </xf>
    <xf numFmtId="164" fontId="8" fillId="0" borderId="0" xfId="17" applyNumberFormat="1" applyFont="1" applyFill="1" applyBorder="1" applyProtection="1"/>
    <xf numFmtId="37" fontId="8" fillId="0" borderId="0" xfId="17" applyNumberFormat="1" applyFont="1" applyFill="1" applyBorder="1" applyAlignment="1" applyProtection="1">
      <alignment horizontal="center"/>
    </xf>
    <xf numFmtId="49" fontId="8" fillId="0" borderId="0" xfId="17" applyNumberFormat="1" applyFont="1" applyFill="1" applyBorder="1" applyProtection="1"/>
    <xf numFmtId="166" fontId="8" fillId="0" borderId="0" xfId="1" applyNumberFormat="1" applyFont="1" applyFill="1" applyBorder="1"/>
    <xf numFmtId="37" fontId="8" fillId="0" borderId="0" xfId="17" applyNumberFormat="1" applyFont="1" applyFill="1" applyBorder="1"/>
    <xf numFmtId="49" fontId="8" fillId="0" borderId="0" xfId="17" applyNumberFormat="1" applyFont="1" applyFill="1" applyBorder="1" applyAlignment="1" applyProtection="1">
      <alignment horizontal="right"/>
    </xf>
    <xf numFmtId="37" fontId="8" fillId="0" borderId="0" xfId="17" applyNumberFormat="1" applyFont="1" applyFill="1" applyBorder="1" applyAlignment="1">
      <alignment horizontal="right"/>
    </xf>
    <xf numFmtId="49" fontId="8" fillId="0" borderId="0" xfId="17" applyNumberFormat="1" applyFont="1" applyFill="1" applyBorder="1"/>
    <xf numFmtId="49" fontId="9" fillId="0" borderId="0" xfId="17" applyNumberFormat="1" applyFont="1" applyFill="1" applyBorder="1" applyAlignment="1" applyProtection="1">
      <alignment horizontal="right"/>
    </xf>
    <xf numFmtId="164" fontId="9" fillId="0" borderId="0" xfId="17" applyNumberFormat="1" applyFont="1" applyFill="1" applyBorder="1" applyProtection="1"/>
    <xf numFmtId="37" fontId="8" fillId="0" borderId="0" xfId="17" applyNumberFormat="1" applyFont="1" applyFill="1" applyBorder="1" applyAlignment="1">
      <alignment horizontal="center"/>
    </xf>
    <xf numFmtId="165" fontId="8" fillId="0" borderId="0" xfId="8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1" xfId="1" applyNumberFormat="1" applyFont="1" applyFill="1" applyBorder="1" applyAlignment="1">
      <alignment horizontal="right"/>
    </xf>
    <xf numFmtId="165" fontId="8" fillId="0" borderId="2" xfId="19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 applyProtection="1">
      <alignment horizontal="right"/>
    </xf>
    <xf numFmtId="166" fontId="8" fillId="0" borderId="0" xfId="1" applyNumberFormat="1" applyFont="1" applyFill="1" applyBorder="1" applyAlignment="1" applyProtection="1">
      <alignment horizontal="right"/>
      <protection locked="0"/>
    </xf>
    <xf numFmtId="166" fontId="8" fillId="0" borderId="3" xfId="1" applyNumberFormat="1" applyFont="1" applyFill="1" applyBorder="1" applyAlignment="1">
      <alignment horizontal="right"/>
    </xf>
    <xf numFmtId="49" fontId="12" fillId="2" borderId="0" xfId="0" applyNumberFormat="1" applyFont="1" applyFill="1" applyAlignment="1" applyProtection="1">
      <alignment horizontal="center" vertical="center"/>
      <protection locked="0"/>
    </xf>
    <xf numFmtId="49" fontId="8" fillId="0" borderId="0" xfId="17" applyNumberFormat="1" applyFont="1" applyFill="1" applyBorder="1" applyAlignment="1">
      <alignment horizontal="right"/>
    </xf>
    <xf numFmtId="37" fontId="3" fillId="0" borderId="0" xfId="0" applyFont="1"/>
    <xf numFmtId="49" fontId="3" fillId="0" borderId="0" xfId="0" applyNumberFormat="1" applyFont="1"/>
    <xf numFmtId="37" fontId="3" fillId="0" borderId="0" xfId="0" applyFont="1" applyAlignment="1">
      <alignment horizontal="center"/>
    </xf>
    <xf numFmtId="37" fontId="20" fillId="0" borderId="0" xfId="0" applyFont="1"/>
    <xf numFmtId="37" fontId="19" fillId="0" borderId="0" xfId="0" applyFont="1" applyAlignment="1">
      <alignment horizontal="center"/>
    </xf>
    <xf numFmtId="37" fontId="3" fillId="2" borderId="8" xfId="0" applyFont="1" applyFill="1" applyBorder="1" applyProtection="1">
      <protection locked="0"/>
    </xf>
    <xf numFmtId="164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37" fontId="3" fillId="3" borderId="8" xfId="0" applyFont="1" applyFill="1" applyBorder="1"/>
    <xf numFmtId="164" fontId="3" fillId="3" borderId="8" xfId="0" applyNumberFormat="1" applyFont="1" applyFill="1" applyBorder="1"/>
    <xf numFmtId="49" fontId="16" fillId="3" borderId="8" xfId="0" applyNumberFormat="1" applyFont="1" applyFill="1" applyBorder="1"/>
    <xf numFmtId="164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7" xfId="0" applyNumberFormat="1" applyFont="1" applyBorder="1" applyAlignment="1">
      <alignment horizontal="right"/>
    </xf>
    <xf numFmtId="37" fontId="3" fillId="3" borderId="6" xfId="0" applyFont="1" applyFill="1" applyBorder="1"/>
    <xf numFmtId="164" fontId="3" fillId="3" borderId="4" xfId="0" applyNumberFormat="1" applyFont="1" applyFill="1" applyBorder="1"/>
    <xf numFmtId="49" fontId="16" fillId="3" borderId="9" xfId="0" applyNumberFormat="1" applyFont="1" applyFill="1" applyBorder="1"/>
    <xf numFmtId="37" fontId="3" fillId="0" borderId="5" xfId="0" applyFont="1" applyBorder="1"/>
    <xf numFmtId="49" fontId="3" fillId="0" borderId="5" xfId="0" applyNumberFormat="1" applyFont="1" applyBorder="1"/>
    <xf numFmtId="37" fontId="3" fillId="0" borderId="8" xfId="0" applyFont="1" applyBorder="1"/>
    <xf numFmtId="37" fontId="3" fillId="0" borderId="1" xfId="0" applyFont="1" applyBorder="1"/>
    <xf numFmtId="49" fontId="3" fillId="0" borderId="1" xfId="0" applyNumberFormat="1" applyFont="1" applyBorder="1"/>
    <xf numFmtId="37" fontId="3" fillId="0" borderId="9" xfId="0" applyFont="1" applyBorder="1"/>
    <xf numFmtId="164" fontId="16" fillId="0" borderId="9" xfId="0" applyNumberFormat="1" applyFont="1" applyBorder="1"/>
    <xf numFmtId="37" fontId="3" fillId="2" borderId="7" xfId="0" applyFont="1" applyFill="1" applyBorder="1" applyProtection="1">
      <protection locked="0"/>
    </xf>
    <xf numFmtId="164" fontId="3" fillId="0" borderId="7" xfId="0" applyNumberFormat="1" applyFont="1" applyBorder="1"/>
    <xf numFmtId="164" fontId="3" fillId="0" borderId="1" xfId="0" applyNumberFormat="1" applyFont="1" applyBorder="1"/>
    <xf numFmtId="37" fontId="3" fillId="0" borderId="7" xfId="0" applyFont="1" applyBorder="1"/>
    <xf numFmtId="164" fontId="16" fillId="0" borderId="10" xfId="0" applyNumberFormat="1" applyFont="1" applyBorder="1"/>
    <xf numFmtId="49" fontId="3" fillId="0" borderId="10" xfId="0" applyNumberFormat="1" applyFont="1" applyBorder="1" applyAlignment="1">
      <alignment horizontal="right"/>
    </xf>
    <xf numFmtId="164" fontId="3" fillId="3" borderId="5" xfId="0" applyNumberFormat="1" applyFont="1" applyFill="1" applyBorder="1"/>
    <xf numFmtId="49" fontId="16" fillId="3" borderId="4" xfId="0" applyNumberFormat="1" applyFont="1" applyFill="1" applyBorder="1"/>
    <xf numFmtId="164" fontId="16" fillId="0" borderId="8" xfId="0" applyNumberFormat="1" applyFont="1" applyBorder="1"/>
    <xf numFmtId="37" fontId="3" fillId="0" borderId="0" xfId="0" applyFont="1" applyAlignment="1">
      <alignment horizontal="right"/>
    </xf>
    <xf numFmtId="37" fontId="3" fillId="3" borderId="6" xfId="0" applyFont="1" applyFill="1" applyBorder="1" applyAlignment="1">
      <alignment horizontal="center"/>
    </xf>
    <xf numFmtId="49" fontId="16" fillId="3" borderId="4" xfId="0" applyNumberFormat="1" applyFont="1" applyFill="1" applyBorder="1" applyAlignment="1">
      <alignment horizontal="left"/>
    </xf>
    <xf numFmtId="37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37" fontId="12" fillId="0" borderId="0" xfId="0" applyFont="1" applyAlignment="1">
      <alignment vertical="center"/>
    </xf>
    <xf numFmtId="37" fontId="18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37" fontId="18" fillId="0" borderId="0" xfId="0" applyFont="1" applyAlignment="1">
      <alignment horizontal="left"/>
    </xf>
    <xf numFmtId="37" fontId="16" fillId="0" borderId="0" xfId="0" applyFont="1" applyAlignment="1">
      <alignment horizontal="right" vertical="center"/>
    </xf>
    <xf numFmtId="49" fontId="17" fillId="0" borderId="0" xfId="0" applyNumberFormat="1" applyFont="1" applyAlignment="1">
      <alignment vertical="center"/>
    </xf>
    <xf numFmtId="37" fontId="15" fillId="0" borderId="0" xfId="0" applyFont="1" applyAlignment="1">
      <alignment horizontal="center" vertical="center"/>
    </xf>
    <xf numFmtId="37" fontId="14" fillId="0" borderId="0" xfId="0" applyFont="1" applyAlignment="1">
      <alignment horizontal="center" vertical="center"/>
    </xf>
    <xf numFmtId="37" fontId="13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/>
    </xf>
    <xf numFmtId="37" fontId="19" fillId="0" borderId="0" xfId="0" applyFont="1" applyAlignment="1">
      <alignment horizontal="center"/>
    </xf>
    <xf numFmtId="37" fontId="19" fillId="0" borderId="0" xfId="0" applyFont="1" applyAlignment="1">
      <alignment horizontal="center"/>
    </xf>
    <xf numFmtId="37" fontId="19" fillId="0" borderId="0" xfId="0" applyFont="1" applyAlignment="1">
      <alignment horizontal="center"/>
    </xf>
    <xf numFmtId="37" fontId="3" fillId="2" borderId="7" xfId="0" applyNumberFormat="1" applyFont="1" applyFill="1" applyBorder="1" applyProtection="1">
      <protection locked="0"/>
    </xf>
    <xf numFmtId="37" fontId="3" fillId="2" borderId="8" xfId="0" applyNumberFormat="1" applyFont="1" applyFill="1" applyBorder="1" applyProtection="1">
      <protection locked="0"/>
    </xf>
    <xf numFmtId="37" fontId="3" fillId="2" borderId="7" xfId="0" applyNumberFormat="1" applyFont="1" applyFill="1" applyBorder="1" applyProtection="1">
      <protection locked="0"/>
    </xf>
    <xf numFmtId="37" fontId="3" fillId="2" borderId="8" xfId="0" applyNumberFormat="1" applyFont="1" applyFill="1" applyBorder="1" applyProtection="1">
      <protection locked="0"/>
    </xf>
    <xf numFmtId="37" fontId="3" fillId="2" borderId="8" xfId="0" applyNumberFormat="1" applyFont="1" applyFill="1" applyBorder="1" applyProtection="1">
      <protection locked="0"/>
    </xf>
    <xf numFmtId="37" fontId="3" fillId="2" borderId="7" xfId="0" applyNumberFormat="1" applyFont="1" applyFill="1" applyBorder="1" applyProtection="1">
      <protection locked="0"/>
    </xf>
    <xf numFmtId="37" fontId="3" fillId="2" borderId="8" xfId="0" applyNumberFormat="1" applyFont="1" applyFill="1" applyBorder="1" applyProtection="1">
      <protection locked="0"/>
    </xf>
    <xf numFmtId="37" fontId="3" fillId="2" borderId="8" xfId="0" applyNumberFormat="1" applyFont="1" applyFill="1" applyBorder="1" applyProtection="1">
      <protection locked="0"/>
    </xf>
    <xf numFmtId="37" fontId="8" fillId="0" borderId="0" xfId="17" applyNumberFormat="1" applyFont="1" applyFill="1" applyBorder="1" applyAlignment="1">
      <alignment horizontal="center" vertical="center"/>
    </xf>
    <xf numFmtId="37" fontId="8" fillId="0" borderId="0" xfId="10" applyFont="1" applyFill="1" applyBorder="1" applyAlignment="1">
      <alignment horizontal="center" vertical="center"/>
    </xf>
    <xf numFmtId="37" fontId="12" fillId="2" borderId="0" xfId="0" applyFont="1" applyFill="1" applyAlignment="1" applyProtection="1">
      <alignment horizontal="left" vertical="center"/>
      <protection locked="0"/>
    </xf>
    <xf numFmtId="37" fontId="19" fillId="0" borderId="0" xfId="0" applyFont="1" applyAlignment="1">
      <alignment horizontal="center"/>
    </xf>
  </cellXfs>
  <cellStyles count="270">
    <cellStyle name="20% - Accent1 2" xfId="22" xr:uid="{00000000-0005-0000-0000-000000000000}"/>
    <cellStyle name="20% - Accent1 2 2" xfId="23" xr:uid="{00000000-0005-0000-0000-000001000000}"/>
    <cellStyle name="20% - Accent1 3" xfId="24" xr:uid="{00000000-0005-0000-0000-000002000000}"/>
    <cellStyle name="20% - Accent2 2" xfId="25" xr:uid="{00000000-0005-0000-0000-000003000000}"/>
    <cellStyle name="20% - Accent2 2 2" xfId="26" xr:uid="{00000000-0005-0000-0000-000004000000}"/>
    <cellStyle name="20% - Accent2 3" xfId="27" xr:uid="{00000000-0005-0000-0000-000005000000}"/>
    <cellStyle name="20% - Accent3 2" xfId="28" xr:uid="{00000000-0005-0000-0000-000006000000}"/>
    <cellStyle name="20% - Accent3 2 2" xfId="29" xr:uid="{00000000-0005-0000-0000-000007000000}"/>
    <cellStyle name="20% - Accent3 3" xfId="30" xr:uid="{00000000-0005-0000-0000-000008000000}"/>
    <cellStyle name="20% - Accent4 2" xfId="31" xr:uid="{00000000-0005-0000-0000-000009000000}"/>
    <cellStyle name="20% - Accent4 2 2" xfId="32" xr:uid="{00000000-0005-0000-0000-00000A000000}"/>
    <cellStyle name="20% - Accent4 3" xfId="33" xr:uid="{00000000-0005-0000-0000-00000B000000}"/>
    <cellStyle name="20% - Accent5 2" xfId="34" xr:uid="{00000000-0005-0000-0000-00000C000000}"/>
    <cellStyle name="20% - Accent5 2 2" xfId="35" xr:uid="{00000000-0005-0000-0000-00000D000000}"/>
    <cellStyle name="20% - Accent5 3" xfId="36" xr:uid="{00000000-0005-0000-0000-00000E000000}"/>
    <cellStyle name="20% - Accent6 2" xfId="37" xr:uid="{00000000-0005-0000-0000-00000F000000}"/>
    <cellStyle name="20% - Accent6 2 2" xfId="38" xr:uid="{00000000-0005-0000-0000-000010000000}"/>
    <cellStyle name="20% - Accent6 3" xfId="39" xr:uid="{00000000-0005-0000-0000-000011000000}"/>
    <cellStyle name="20% - Énfasis1" xfId="40" xr:uid="{00000000-0005-0000-0000-000012000000}"/>
    <cellStyle name="20% - Énfasis2" xfId="41" xr:uid="{00000000-0005-0000-0000-000013000000}"/>
    <cellStyle name="20% - Énfasis3" xfId="42" xr:uid="{00000000-0005-0000-0000-000014000000}"/>
    <cellStyle name="20% - Énfasis4" xfId="43" xr:uid="{00000000-0005-0000-0000-000015000000}"/>
    <cellStyle name="20% - Énfasis5" xfId="44" xr:uid="{00000000-0005-0000-0000-000016000000}"/>
    <cellStyle name="20% - Énfasis6" xfId="45" xr:uid="{00000000-0005-0000-0000-000017000000}"/>
    <cellStyle name="40% - Accent1 2" xfId="46" xr:uid="{00000000-0005-0000-0000-000018000000}"/>
    <cellStyle name="40% - Accent1 2 2" xfId="47" xr:uid="{00000000-0005-0000-0000-000019000000}"/>
    <cellStyle name="40% - Accent1 3" xfId="48" xr:uid="{00000000-0005-0000-0000-00001A000000}"/>
    <cellStyle name="40% - Accent2 2" xfId="49" xr:uid="{00000000-0005-0000-0000-00001B000000}"/>
    <cellStyle name="40% - Accent2 2 2" xfId="50" xr:uid="{00000000-0005-0000-0000-00001C000000}"/>
    <cellStyle name="40% - Accent2 3" xfId="51" xr:uid="{00000000-0005-0000-0000-00001D000000}"/>
    <cellStyle name="40% - Accent3 2" xfId="52" xr:uid="{00000000-0005-0000-0000-00001E000000}"/>
    <cellStyle name="40% - Accent3 2 2" xfId="53" xr:uid="{00000000-0005-0000-0000-00001F000000}"/>
    <cellStyle name="40% - Accent3 3" xfId="54" xr:uid="{00000000-0005-0000-0000-000020000000}"/>
    <cellStyle name="40% - Accent4 2" xfId="55" xr:uid="{00000000-0005-0000-0000-000021000000}"/>
    <cellStyle name="40% - Accent4 2 2" xfId="56" xr:uid="{00000000-0005-0000-0000-000022000000}"/>
    <cellStyle name="40% - Accent4 3" xfId="57" xr:uid="{00000000-0005-0000-0000-000023000000}"/>
    <cellStyle name="40% - Accent5 2" xfId="58" xr:uid="{00000000-0005-0000-0000-000024000000}"/>
    <cellStyle name="40% - Accent5 2 2" xfId="59" xr:uid="{00000000-0005-0000-0000-000025000000}"/>
    <cellStyle name="40% - Accent5 3" xfId="60" xr:uid="{00000000-0005-0000-0000-000026000000}"/>
    <cellStyle name="40% - Accent6 2" xfId="61" xr:uid="{00000000-0005-0000-0000-000027000000}"/>
    <cellStyle name="40% - Accent6 2 2" xfId="62" xr:uid="{00000000-0005-0000-0000-000028000000}"/>
    <cellStyle name="40% - Accent6 3" xfId="63" xr:uid="{00000000-0005-0000-0000-000029000000}"/>
    <cellStyle name="40% - Énfasis1" xfId="64" xr:uid="{00000000-0005-0000-0000-00002A000000}"/>
    <cellStyle name="40% - Énfasis2" xfId="65" xr:uid="{00000000-0005-0000-0000-00002B000000}"/>
    <cellStyle name="40% - Énfasis3" xfId="66" xr:uid="{00000000-0005-0000-0000-00002C000000}"/>
    <cellStyle name="40% - Énfasis4" xfId="67" xr:uid="{00000000-0005-0000-0000-00002D000000}"/>
    <cellStyle name="40% - Énfasis5" xfId="68" xr:uid="{00000000-0005-0000-0000-00002E000000}"/>
    <cellStyle name="40% - Énfasis6" xfId="69" xr:uid="{00000000-0005-0000-0000-00002F000000}"/>
    <cellStyle name="60% - Accent1 2" xfId="70" xr:uid="{00000000-0005-0000-0000-000030000000}"/>
    <cellStyle name="60% - Accent1 2 2" xfId="71" xr:uid="{00000000-0005-0000-0000-000031000000}"/>
    <cellStyle name="60% - Accent1 3" xfId="72" xr:uid="{00000000-0005-0000-0000-000032000000}"/>
    <cellStyle name="60% - Accent2 2" xfId="73" xr:uid="{00000000-0005-0000-0000-000033000000}"/>
    <cellStyle name="60% - Accent2 2 2" xfId="74" xr:uid="{00000000-0005-0000-0000-000034000000}"/>
    <cellStyle name="60% - Accent2 3" xfId="75" xr:uid="{00000000-0005-0000-0000-000035000000}"/>
    <cellStyle name="60% - Accent3 2" xfId="76" xr:uid="{00000000-0005-0000-0000-000036000000}"/>
    <cellStyle name="60% - Accent3 2 2" xfId="77" xr:uid="{00000000-0005-0000-0000-000037000000}"/>
    <cellStyle name="60% - Accent3 3" xfId="78" xr:uid="{00000000-0005-0000-0000-000038000000}"/>
    <cellStyle name="60% - Accent4 2" xfId="79" xr:uid="{00000000-0005-0000-0000-000039000000}"/>
    <cellStyle name="60% - Accent4 2 2" xfId="80" xr:uid="{00000000-0005-0000-0000-00003A000000}"/>
    <cellStyle name="60% - Accent4 3" xfId="81" xr:uid="{00000000-0005-0000-0000-00003B000000}"/>
    <cellStyle name="60% - Accent5 2" xfId="82" xr:uid="{00000000-0005-0000-0000-00003C000000}"/>
    <cellStyle name="60% - Accent5 2 2" xfId="83" xr:uid="{00000000-0005-0000-0000-00003D000000}"/>
    <cellStyle name="60% - Accent5 3" xfId="84" xr:uid="{00000000-0005-0000-0000-00003E000000}"/>
    <cellStyle name="60% - Accent6 2" xfId="85" xr:uid="{00000000-0005-0000-0000-00003F000000}"/>
    <cellStyle name="60% - Accent6 2 2" xfId="86" xr:uid="{00000000-0005-0000-0000-000040000000}"/>
    <cellStyle name="60% - Accent6 3" xfId="87" xr:uid="{00000000-0005-0000-0000-000041000000}"/>
    <cellStyle name="60% - Énfasis1" xfId="88" xr:uid="{00000000-0005-0000-0000-000042000000}"/>
    <cellStyle name="60% - Énfasis2" xfId="89" xr:uid="{00000000-0005-0000-0000-000043000000}"/>
    <cellStyle name="60% - Énfasis3" xfId="90" xr:uid="{00000000-0005-0000-0000-000044000000}"/>
    <cellStyle name="60% - Énfasis4" xfId="91" xr:uid="{00000000-0005-0000-0000-000045000000}"/>
    <cellStyle name="60% - Énfasis5" xfId="92" xr:uid="{00000000-0005-0000-0000-000046000000}"/>
    <cellStyle name="60% - Énfasis6" xfId="93" xr:uid="{00000000-0005-0000-0000-000047000000}"/>
    <cellStyle name="Accent1 2" xfId="94" xr:uid="{00000000-0005-0000-0000-000048000000}"/>
    <cellStyle name="Accent1 2 2" xfId="95" xr:uid="{00000000-0005-0000-0000-000049000000}"/>
    <cellStyle name="Accent1 3" xfId="96" xr:uid="{00000000-0005-0000-0000-00004A000000}"/>
    <cellStyle name="Accent2 2" xfId="97" xr:uid="{00000000-0005-0000-0000-00004B000000}"/>
    <cellStyle name="Accent2 2 2" xfId="98" xr:uid="{00000000-0005-0000-0000-00004C000000}"/>
    <cellStyle name="Accent2 3" xfId="99" xr:uid="{00000000-0005-0000-0000-00004D000000}"/>
    <cellStyle name="Accent3 2" xfId="100" xr:uid="{00000000-0005-0000-0000-00004E000000}"/>
    <cellStyle name="Accent3 2 2" xfId="101" xr:uid="{00000000-0005-0000-0000-00004F000000}"/>
    <cellStyle name="Accent3 3" xfId="102" xr:uid="{00000000-0005-0000-0000-000050000000}"/>
    <cellStyle name="Accent4 2" xfId="103" xr:uid="{00000000-0005-0000-0000-000051000000}"/>
    <cellStyle name="Accent4 2 2" xfId="104" xr:uid="{00000000-0005-0000-0000-000052000000}"/>
    <cellStyle name="Accent4 3" xfId="105" xr:uid="{00000000-0005-0000-0000-000053000000}"/>
    <cellStyle name="Accent5 2" xfId="106" xr:uid="{00000000-0005-0000-0000-000054000000}"/>
    <cellStyle name="Accent5 2 2" xfId="107" xr:uid="{00000000-0005-0000-0000-000055000000}"/>
    <cellStyle name="Accent5 3" xfId="108" xr:uid="{00000000-0005-0000-0000-000056000000}"/>
    <cellStyle name="Accent6 2" xfId="109" xr:uid="{00000000-0005-0000-0000-000057000000}"/>
    <cellStyle name="Accent6 2 2" xfId="110" xr:uid="{00000000-0005-0000-0000-000058000000}"/>
    <cellStyle name="Accent6 3" xfId="111" xr:uid="{00000000-0005-0000-0000-000059000000}"/>
    <cellStyle name="Bad 2" xfId="112" xr:uid="{00000000-0005-0000-0000-00005A000000}"/>
    <cellStyle name="Bad 2 2" xfId="113" xr:uid="{00000000-0005-0000-0000-00005B000000}"/>
    <cellStyle name="Bad 3" xfId="114" xr:uid="{00000000-0005-0000-0000-00005C000000}"/>
    <cellStyle name="Buena" xfId="115" xr:uid="{00000000-0005-0000-0000-00005D000000}"/>
    <cellStyle name="Calculation 2" xfId="116" xr:uid="{00000000-0005-0000-0000-00005E000000}"/>
    <cellStyle name="Calculation 2 2" xfId="117" xr:uid="{00000000-0005-0000-0000-00005F000000}"/>
    <cellStyle name="Calculation 3" xfId="118" xr:uid="{00000000-0005-0000-0000-000060000000}"/>
    <cellStyle name="Cálculo" xfId="119" xr:uid="{00000000-0005-0000-0000-000061000000}"/>
    <cellStyle name="Celda de comprobación" xfId="120" xr:uid="{00000000-0005-0000-0000-000062000000}"/>
    <cellStyle name="Celda vinculada" xfId="121" xr:uid="{00000000-0005-0000-0000-000063000000}"/>
    <cellStyle name="Check Cell 2" xfId="122" xr:uid="{00000000-0005-0000-0000-000064000000}"/>
    <cellStyle name="Check Cell 2 2" xfId="123" xr:uid="{00000000-0005-0000-0000-000065000000}"/>
    <cellStyle name="Check Cell 3" xfId="124" xr:uid="{00000000-0005-0000-0000-000066000000}"/>
    <cellStyle name="Comma" xfId="1" builtinId="3"/>
    <cellStyle name="Comma 2" xfId="2" xr:uid="{00000000-0005-0000-0000-000068000000}"/>
    <cellStyle name="Comma 2 2" xfId="126" xr:uid="{00000000-0005-0000-0000-000069000000}"/>
    <cellStyle name="Comma 2 2 2" xfId="127" xr:uid="{00000000-0005-0000-0000-00006A000000}"/>
    <cellStyle name="Comma 2 3" xfId="128" xr:uid="{00000000-0005-0000-0000-00006B000000}"/>
    <cellStyle name="Comma 2 4" xfId="129" xr:uid="{00000000-0005-0000-0000-00006C000000}"/>
    <cellStyle name="Comma 2 5" xfId="130" xr:uid="{00000000-0005-0000-0000-00006D000000}"/>
    <cellStyle name="Comma 2 6" xfId="125" xr:uid="{00000000-0005-0000-0000-00006E000000}"/>
    <cellStyle name="Comma 2 7" xfId="21" xr:uid="{00000000-0005-0000-0000-00006F000000}"/>
    <cellStyle name="Comma 3" xfId="3" xr:uid="{00000000-0005-0000-0000-000070000000}"/>
    <cellStyle name="Comma 3 2" xfId="132" xr:uid="{00000000-0005-0000-0000-000071000000}"/>
    <cellStyle name="Comma 3 3" xfId="131" xr:uid="{00000000-0005-0000-0000-000072000000}"/>
    <cellStyle name="Comma 4" xfId="4" xr:uid="{00000000-0005-0000-0000-000073000000}"/>
    <cellStyle name="Comma 4 2" xfId="5" xr:uid="{00000000-0005-0000-0000-000074000000}"/>
    <cellStyle name="Comma 4 3" xfId="133" xr:uid="{00000000-0005-0000-0000-000075000000}"/>
    <cellStyle name="Comma 5" xfId="6" xr:uid="{00000000-0005-0000-0000-000076000000}"/>
    <cellStyle name="Comma 5 2" xfId="135" xr:uid="{00000000-0005-0000-0000-000077000000}"/>
    <cellStyle name="Comma 5 3" xfId="134" xr:uid="{00000000-0005-0000-0000-000078000000}"/>
    <cellStyle name="Comma 6" xfId="7" xr:uid="{00000000-0005-0000-0000-000079000000}"/>
    <cellStyle name="Comma 6 2" xfId="136" xr:uid="{00000000-0005-0000-0000-00007A000000}"/>
    <cellStyle name="Comma 7" xfId="137" xr:uid="{00000000-0005-0000-0000-00007B000000}"/>
    <cellStyle name="Comma 7 2" xfId="261" xr:uid="{00000000-0005-0000-0000-00007C000000}"/>
    <cellStyle name="Comma 8" xfId="269" xr:uid="{8EE0EC50-21F9-4450-AAD1-75F2B1EB14ED}"/>
    <cellStyle name="Comma0" xfId="138" xr:uid="{00000000-0005-0000-0000-00007D000000}"/>
    <cellStyle name="Comma1" xfId="139" xr:uid="{00000000-0005-0000-0000-00007E000000}"/>
    <cellStyle name="Currency" xfId="19" builtinId="4"/>
    <cellStyle name="Currency 2" xfId="8" xr:uid="{00000000-0005-0000-0000-000080000000}"/>
    <cellStyle name="Currency 2 2" xfId="140" xr:uid="{00000000-0005-0000-0000-000081000000}"/>
    <cellStyle name="Currency 3" xfId="141" xr:uid="{00000000-0005-0000-0000-000082000000}"/>
    <cellStyle name="Currency 4" xfId="262" xr:uid="{00000000-0005-0000-0000-000083000000}"/>
    <cellStyle name="Currency 5" xfId="142" xr:uid="{00000000-0005-0000-0000-000084000000}"/>
    <cellStyle name="Currency 6" xfId="268" xr:uid="{15B0DCFE-37DA-47A4-B0F6-7519DF0D320C}"/>
    <cellStyle name="Currency0" xfId="143" xr:uid="{00000000-0005-0000-0000-000085000000}"/>
    <cellStyle name="Date" xfId="144" xr:uid="{00000000-0005-0000-0000-000086000000}"/>
    <cellStyle name="Encabezado 4" xfId="145" xr:uid="{00000000-0005-0000-0000-000087000000}"/>
    <cellStyle name="Énfasis1" xfId="146" xr:uid="{00000000-0005-0000-0000-000088000000}"/>
    <cellStyle name="Énfasis2" xfId="147" xr:uid="{00000000-0005-0000-0000-000089000000}"/>
    <cellStyle name="Énfasis3" xfId="148" xr:uid="{00000000-0005-0000-0000-00008A000000}"/>
    <cellStyle name="Énfasis4" xfId="149" xr:uid="{00000000-0005-0000-0000-00008B000000}"/>
    <cellStyle name="Énfasis5" xfId="150" xr:uid="{00000000-0005-0000-0000-00008C000000}"/>
    <cellStyle name="Énfasis6" xfId="151" xr:uid="{00000000-0005-0000-0000-00008D000000}"/>
    <cellStyle name="Entrada" xfId="152" xr:uid="{00000000-0005-0000-0000-00008E000000}"/>
    <cellStyle name="Euro" xfId="153" xr:uid="{00000000-0005-0000-0000-00008F000000}"/>
    <cellStyle name="Euro 2" xfId="154" xr:uid="{00000000-0005-0000-0000-000090000000}"/>
    <cellStyle name="Explanatory Text 2" xfId="155" xr:uid="{00000000-0005-0000-0000-000091000000}"/>
    <cellStyle name="Explanatory Text 2 2" xfId="156" xr:uid="{00000000-0005-0000-0000-000092000000}"/>
    <cellStyle name="Explanatory Text 3" xfId="157" xr:uid="{00000000-0005-0000-0000-000093000000}"/>
    <cellStyle name="Fixed" xfId="158" xr:uid="{00000000-0005-0000-0000-000094000000}"/>
    <cellStyle name="Fixed0" xfId="159" xr:uid="{00000000-0005-0000-0000-000095000000}"/>
    <cellStyle name="Fixed1" xfId="160" xr:uid="{00000000-0005-0000-0000-000096000000}"/>
    <cellStyle name="Good 2" xfId="161" xr:uid="{00000000-0005-0000-0000-000097000000}"/>
    <cellStyle name="Good 2 2" xfId="162" xr:uid="{00000000-0005-0000-0000-000098000000}"/>
    <cellStyle name="Good 3" xfId="163" xr:uid="{00000000-0005-0000-0000-000099000000}"/>
    <cellStyle name="Heading 1 2" xfId="164" xr:uid="{00000000-0005-0000-0000-00009A000000}"/>
    <cellStyle name="Heading 1 2 2" xfId="165" xr:uid="{00000000-0005-0000-0000-00009B000000}"/>
    <cellStyle name="Heading 1 3" xfId="166" xr:uid="{00000000-0005-0000-0000-00009C000000}"/>
    <cellStyle name="Heading 2 2" xfId="167" xr:uid="{00000000-0005-0000-0000-00009D000000}"/>
    <cellStyle name="Heading 2 2 2" xfId="168" xr:uid="{00000000-0005-0000-0000-00009E000000}"/>
    <cellStyle name="Heading 2 3" xfId="169" xr:uid="{00000000-0005-0000-0000-00009F000000}"/>
    <cellStyle name="Heading 3 2" xfId="170" xr:uid="{00000000-0005-0000-0000-0000A0000000}"/>
    <cellStyle name="Heading 3 2 2" xfId="171" xr:uid="{00000000-0005-0000-0000-0000A1000000}"/>
    <cellStyle name="Heading 3 3" xfId="172" xr:uid="{00000000-0005-0000-0000-0000A2000000}"/>
    <cellStyle name="Heading 4 2" xfId="173" xr:uid="{00000000-0005-0000-0000-0000A3000000}"/>
    <cellStyle name="Heading 4 2 2" xfId="174" xr:uid="{00000000-0005-0000-0000-0000A4000000}"/>
    <cellStyle name="Heading 4 3" xfId="175" xr:uid="{00000000-0005-0000-0000-0000A5000000}"/>
    <cellStyle name="Heading1" xfId="176" xr:uid="{00000000-0005-0000-0000-0000A6000000}"/>
    <cellStyle name="Heading2" xfId="177" xr:uid="{00000000-0005-0000-0000-0000A7000000}"/>
    <cellStyle name="Incorrecto" xfId="178" xr:uid="{00000000-0005-0000-0000-0000A8000000}"/>
    <cellStyle name="Input 2" xfId="179" xr:uid="{00000000-0005-0000-0000-0000A9000000}"/>
    <cellStyle name="Input 2 2" xfId="180" xr:uid="{00000000-0005-0000-0000-0000AA000000}"/>
    <cellStyle name="Input 3" xfId="181" xr:uid="{00000000-0005-0000-0000-0000AB000000}"/>
    <cellStyle name="Linked Cell 2" xfId="182" xr:uid="{00000000-0005-0000-0000-0000AC000000}"/>
    <cellStyle name="Linked Cell 2 2" xfId="183" xr:uid="{00000000-0005-0000-0000-0000AD000000}"/>
    <cellStyle name="Linked Cell 3" xfId="184" xr:uid="{00000000-0005-0000-0000-0000AE000000}"/>
    <cellStyle name="Neutral 2" xfId="185" xr:uid="{00000000-0005-0000-0000-0000AF000000}"/>
    <cellStyle name="Neutral 2 2" xfId="186" xr:uid="{00000000-0005-0000-0000-0000B0000000}"/>
    <cellStyle name="Neutral 3" xfId="187" xr:uid="{00000000-0005-0000-0000-0000B1000000}"/>
    <cellStyle name="Normal" xfId="0" builtinId="0"/>
    <cellStyle name="Normal 10" xfId="188" xr:uid="{00000000-0005-0000-0000-0000B3000000}"/>
    <cellStyle name="Normal 11" xfId="189" xr:uid="{00000000-0005-0000-0000-0000B4000000}"/>
    <cellStyle name="Normal 11 2" xfId="190" xr:uid="{00000000-0005-0000-0000-0000B5000000}"/>
    <cellStyle name="Normal 12" xfId="191" xr:uid="{00000000-0005-0000-0000-0000B6000000}"/>
    <cellStyle name="Normal 13" xfId="192" xr:uid="{00000000-0005-0000-0000-0000B7000000}"/>
    <cellStyle name="Normal 135" xfId="193" xr:uid="{00000000-0005-0000-0000-0000B8000000}"/>
    <cellStyle name="Normal 135 2" xfId="263" xr:uid="{00000000-0005-0000-0000-0000B9000000}"/>
    <cellStyle name="Normal 14" xfId="194" xr:uid="{00000000-0005-0000-0000-0000BA000000}"/>
    <cellStyle name="Normal 15" xfId="195" xr:uid="{00000000-0005-0000-0000-0000BB000000}"/>
    <cellStyle name="Normal 2" xfId="9" xr:uid="{00000000-0005-0000-0000-0000BC000000}"/>
    <cellStyle name="Normal 2 2" xfId="10" xr:uid="{00000000-0005-0000-0000-0000BD000000}"/>
    <cellStyle name="Normal 2 2 2" xfId="197" xr:uid="{00000000-0005-0000-0000-0000BE000000}"/>
    <cellStyle name="Normal 2 2 3" xfId="264" xr:uid="{00000000-0005-0000-0000-0000BF000000}"/>
    <cellStyle name="Normal 2 3" xfId="11" xr:uid="{00000000-0005-0000-0000-0000C0000000}"/>
    <cellStyle name="Normal 2 3 2" xfId="198" xr:uid="{00000000-0005-0000-0000-0000C1000000}"/>
    <cellStyle name="Normal 2 4" xfId="196" xr:uid="{00000000-0005-0000-0000-0000C2000000}"/>
    <cellStyle name="Normal 2 4 2" xfId="265" xr:uid="{00000000-0005-0000-0000-0000C3000000}"/>
    <cellStyle name="Normal 3" xfId="12" xr:uid="{00000000-0005-0000-0000-0000C4000000}"/>
    <cellStyle name="Normal 3 2" xfId="200" xr:uid="{00000000-0005-0000-0000-0000C5000000}"/>
    <cellStyle name="Normal 3 3" xfId="199" xr:uid="{00000000-0005-0000-0000-0000C6000000}"/>
    <cellStyle name="Normal 3 4" xfId="20" xr:uid="{00000000-0005-0000-0000-0000C7000000}"/>
    <cellStyle name="Normal 4" xfId="13" xr:uid="{00000000-0005-0000-0000-0000C8000000}"/>
    <cellStyle name="Normal 4 2" xfId="201" xr:uid="{00000000-0005-0000-0000-0000C9000000}"/>
    <cellStyle name="Normal 5" xfId="14" xr:uid="{00000000-0005-0000-0000-0000CA000000}"/>
    <cellStyle name="Normal 5 2" xfId="15" xr:uid="{00000000-0005-0000-0000-0000CB000000}"/>
    <cellStyle name="Normal 5 2 2" xfId="203" xr:uid="{00000000-0005-0000-0000-0000CC000000}"/>
    <cellStyle name="Normal 5 2 3" xfId="266" xr:uid="{00000000-0005-0000-0000-0000CD000000}"/>
    <cellStyle name="Normal 5 3" xfId="202" xr:uid="{00000000-0005-0000-0000-0000CE000000}"/>
    <cellStyle name="Normal 6" xfId="16" xr:uid="{00000000-0005-0000-0000-0000CF000000}"/>
    <cellStyle name="Normal 6 2" xfId="205" xr:uid="{00000000-0005-0000-0000-0000D0000000}"/>
    <cellStyle name="Normal 6 3" xfId="204" xr:uid="{00000000-0005-0000-0000-0000D1000000}"/>
    <cellStyle name="Normal 7" xfId="17" xr:uid="{00000000-0005-0000-0000-0000D2000000}"/>
    <cellStyle name="Normal 7 2" xfId="207" xr:uid="{00000000-0005-0000-0000-0000D3000000}"/>
    <cellStyle name="Normal 7 3" xfId="206" xr:uid="{00000000-0005-0000-0000-0000D4000000}"/>
    <cellStyle name="Normal 8" xfId="208" xr:uid="{00000000-0005-0000-0000-0000D5000000}"/>
    <cellStyle name="Normal 82" xfId="209" xr:uid="{00000000-0005-0000-0000-0000D6000000}"/>
    <cellStyle name="Normal 9" xfId="210" xr:uid="{00000000-0005-0000-0000-0000D7000000}"/>
    <cellStyle name="Normal 9 2" xfId="211" xr:uid="{00000000-0005-0000-0000-0000D8000000}"/>
    <cellStyle name="Notas" xfId="212" xr:uid="{00000000-0005-0000-0000-0000D9000000}"/>
    <cellStyle name="Notas 2" xfId="213" xr:uid="{00000000-0005-0000-0000-0000DA000000}"/>
    <cellStyle name="Note 2" xfId="214" xr:uid="{00000000-0005-0000-0000-0000DB000000}"/>
    <cellStyle name="Note 2 2" xfId="215" xr:uid="{00000000-0005-0000-0000-0000DC000000}"/>
    <cellStyle name="Note 3" xfId="216" xr:uid="{00000000-0005-0000-0000-0000DD000000}"/>
    <cellStyle name="Output 2" xfId="217" xr:uid="{00000000-0005-0000-0000-0000DE000000}"/>
    <cellStyle name="Output 2 2" xfId="218" xr:uid="{00000000-0005-0000-0000-0000DF000000}"/>
    <cellStyle name="Output 3" xfId="219" xr:uid="{00000000-0005-0000-0000-0000E0000000}"/>
    <cellStyle name="Percent 2" xfId="18" xr:uid="{00000000-0005-0000-0000-0000E1000000}"/>
    <cellStyle name="Percent 2 2" xfId="221" xr:uid="{00000000-0005-0000-0000-0000E2000000}"/>
    <cellStyle name="Percent 2 2 2" xfId="222" xr:uid="{00000000-0005-0000-0000-0000E3000000}"/>
    <cellStyle name="Percent 2 3" xfId="223" xr:uid="{00000000-0005-0000-0000-0000E4000000}"/>
    <cellStyle name="Percent 2 4" xfId="220" xr:uid="{00000000-0005-0000-0000-0000E5000000}"/>
    <cellStyle name="Percent 3" xfId="224" xr:uid="{00000000-0005-0000-0000-0000E6000000}"/>
    <cellStyle name="Percent 4" xfId="225" xr:uid="{00000000-0005-0000-0000-0000E7000000}"/>
    <cellStyle name="Percent 5" xfId="226" xr:uid="{00000000-0005-0000-0000-0000E8000000}"/>
    <cellStyle name="Percent 5 2" xfId="267" xr:uid="{00000000-0005-0000-0000-0000E9000000}"/>
    <cellStyle name="PSChar" xfId="227" xr:uid="{00000000-0005-0000-0000-0000EA000000}"/>
    <cellStyle name="PSDec" xfId="228" xr:uid="{00000000-0005-0000-0000-0000EB000000}"/>
    <cellStyle name="PSHeading" xfId="229" xr:uid="{00000000-0005-0000-0000-0000EC000000}"/>
    <cellStyle name="PSInt" xfId="230" xr:uid="{00000000-0005-0000-0000-0000ED000000}"/>
    <cellStyle name="Salida" xfId="231" xr:uid="{00000000-0005-0000-0000-0000EE000000}"/>
    <cellStyle name="Style 1" xfId="232" xr:uid="{00000000-0005-0000-0000-0000EF000000}"/>
    <cellStyle name="Style 1 2" xfId="233" xr:uid="{00000000-0005-0000-0000-0000F0000000}"/>
    <cellStyle name="STYLE1" xfId="234" xr:uid="{00000000-0005-0000-0000-0000F1000000}"/>
    <cellStyle name="STYLE2" xfId="235" xr:uid="{00000000-0005-0000-0000-0000F2000000}"/>
    <cellStyle name="STYLE2 2" xfId="236" xr:uid="{00000000-0005-0000-0000-0000F3000000}"/>
    <cellStyle name="STYLE3" xfId="237" xr:uid="{00000000-0005-0000-0000-0000F4000000}"/>
    <cellStyle name="STYLE4" xfId="238" xr:uid="{00000000-0005-0000-0000-0000F5000000}"/>
    <cellStyle name="STYLE4 2" xfId="239" xr:uid="{00000000-0005-0000-0000-0000F6000000}"/>
    <cellStyle name="STYLE5" xfId="240" xr:uid="{00000000-0005-0000-0000-0000F7000000}"/>
    <cellStyle name="STYLE5 2" xfId="241" xr:uid="{00000000-0005-0000-0000-0000F8000000}"/>
    <cellStyle name="STYLE6" xfId="242" xr:uid="{00000000-0005-0000-0000-0000F9000000}"/>
    <cellStyle name="STYLE6 2" xfId="243" xr:uid="{00000000-0005-0000-0000-0000FA000000}"/>
    <cellStyle name="Texto de advertencia" xfId="244" xr:uid="{00000000-0005-0000-0000-0000FB000000}"/>
    <cellStyle name="Texto explicativo" xfId="245" xr:uid="{00000000-0005-0000-0000-0000FC000000}"/>
    <cellStyle name="Title 2" xfId="246" xr:uid="{00000000-0005-0000-0000-0000FD000000}"/>
    <cellStyle name="Title 2 2" xfId="247" xr:uid="{00000000-0005-0000-0000-0000FE000000}"/>
    <cellStyle name="Title 3" xfId="248" xr:uid="{00000000-0005-0000-0000-0000FF000000}"/>
    <cellStyle name="Título" xfId="249" xr:uid="{00000000-0005-0000-0000-000000010000}"/>
    <cellStyle name="Título 1" xfId="250" xr:uid="{00000000-0005-0000-0000-000001010000}"/>
    <cellStyle name="Título 2" xfId="251" xr:uid="{00000000-0005-0000-0000-000002010000}"/>
    <cellStyle name="Título 3" xfId="252" xr:uid="{00000000-0005-0000-0000-000003010000}"/>
    <cellStyle name="Título_Feb 12 interest accruals" xfId="253" xr:uid="{00000000-0005-0000-0000-000004010000}"/>
    <cellStyle name="Total 2" xfId="254" xr:uid="{00000000-0005-0000-0000-000005010000}"/>
    <cellStyle name="Total 2 2" xfId="255" xr:uid="{00000000-0005-0000-0000-000006010000}"/>
    <cellStyle name="Total 3" xfId="256" xr:uid="{00000000-0005-0000-0000-000007010000}"/>
    <cellStyle name="Unprotect" xfId="257" xr:uid="{00000000-0005-0000-0000-000008010000}"/>
    <cellStyle name="Warning Text 2" xfId="258" xr:uid="{00000000-0005-0000-0000-000009010000}"/>
    <cellStyle name="Warning Text 2 2" xfId="259" xr:uid="{00000000-0005-0000-0000-00000A010000}"/>
    <cellStyle name="Warning Text 3" xfId="260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zoomScaleNormal="100" workbookViewId="0">
      <selection activeCell="E13" sqref="E13"/>
    </sheetView>
  </sheetViews>
  <sheetFormatPr defaultColWidth="8.83203125" defaultRowHeight="17.149999999999999" customHeight="1" x14ac:dyDescent="0.35"/>
  <cols>
    <col min="1" max="1" width="22.08203125" style="10" customWidth="1"/>
    <col min="2" max="2" width="8.5" style="10" hidden="1" customWidth="1"/>
    <col min="3" max="3" width="5.08203125" style="13" customWidth="1"/>
    <col min="4" max="4" width="54.5" style="10" customWidth="1"/>
    <col min="5" max="6" width="22.08203125" style="10" customWidth="1"/>
    <col min="7" max="7" width="9.75" style="10" customWidth="1"/>
    <col min="8" max="16384" width="8.83203125" style="10"/>
  </cols>
  <sheetData>
    <row r="1" spans="1:6" s="1" customFormat="1" ht="17.149999999999999" customHeight="1" x14ac:dyDescent="0.25">
      <c r="A1" s="86" t="s">
        <v>59</v>
      </c>
      <c r="B1" s="86"/>
      <c r="C1" s="86"/>
      <c r="D1" s="86"/>
      <c r="E1" s="86"/>
      <c r="F1" s="86"/>
    </row>
    <row r="2" spans="1:6" s="1" customFormat="1" ht="17.149999999999999" customHeight="1" x14ac:dyDescent="0.25">
      <c r="A2" s="86" t="s">
        <v>60</v>
      </c>
      <c r="B2" s="86"/>
      <c r="C2" s="86"/>
      <c r="D2" s="86"/>
      <c r="E2" s="86"/>
      <c r="F2" s="86"/>
    </row>
    <row r="3" spans="1:6" s="1" customFormat="1" ht="17.149999999999999" customHeight="1" x14ac:dyDescent="0.25">
      <c r="A3" s="86" t="s">
        <v>61</v>
      </c>
      <c r="B3" s="86"/>
      <c r="C3" s="86"/>
      <c r="D3" s="86"/>
      <c r="E3" s="86"/>
      <c r="F3" s="86"/>
    </row>
    <row r="4" spans="1:6" s="1" customFormat="1" ht="17.149999999999999" customHeight="1" x14ac:dyDescent="0.25">
      <c r="A4" s="86" t="s">
        <v>112</v>
      </c>
      <c r="B4" s="86"/>
      <c r="C4" s="86"/>
      <c r="D4" s="86"/>
      <c r="E4" s="86"/>
      <c r="F4" s="86"/>
    </row>
    <row r="5" spans="1:6" s="1" customFormat="1" ht="17.149999999999999" customHeight="1" x14ac:dyDescent="0.25">
      <c r="B5" s="2"/>
      <c r="C5" s="3"/>
      <c r="D5" s="4"/>
      <c r="E5" s="4"/>
    </row>
    <row r="6" spans="1:6" s="1" customFormat="1" ht="17.149999999999999" customHeight="1" x14ac:dyDescent="0.25">
      <c r="A6" s="87" t="s">
        <v>115</v>
      </c>
      <c r="B6" s="87"/>
      <c r="C6" s="87"/>
      <c r="D6" s="87"/>
      <c r="E6" s="87"/>
      <c r="F6" s="87"/>
    </row>
    <row r="7" spans="1:6" s="1" customFormat="1" ht="17.149999999999999" customHeight="1" x14ac:dyDescent="0.25">
      <c r="B7" s="2"/>
      <c r="C7" s="3"/>
      <c r="D7" s="4"/>
      <c r="E7" s="4"/>
    </row>
    <row r="8" spans="1:6" ht="17.149999999999999" customHeight="1" x14ac:dyDescent="0.35">
      <c r="C8" s="5" t="s">
        <v>0</v>
      </c>
      <c r="D8" s="6"/>
      <c r="E8" s="7"/>
    </row>
    <row r="9" spans="1:6" ht="17.149999999999999" customHeight="1" x14ac:dyDescent="0.35">
      <c r="C9" s="11" t="s">
        <v>1</v>
      </c>
      <c r="D9" s="6" t="s">
        <v>62</v>
      </c>
      <c r="E9" s="17">
        <f>ROUND(SUM('BNT of NM LLC:TCNM'!E18),0)+1</f>
        <v>56853405</v>
      </c>
    </row>
    <row r="10" spans="1:6" ht="17.149999999999999" customHeight="1" x14ac:dyDescent="0.35">
      <c r="C10" s="11" t="s">
        <v>2</v>
      </c>
      <c r="D10" s="6" t="s">
        <v>63</v>
      </c>
      <c r="E10" s="23">
        <f>ROUND(SUM('BNT of NM LLC:TCNM'!E19),0)</f>
        <v>11755944</v>
      </c>
    </row>
    <row r="11" spans="1:6" s="12" customFormat="1" ht="17.149999999999999" customHeight="1" x14ac:dyDescent="0.35">
      <c r="C11" s="11" t="s">
        <v>3</v>
      </c>
      <c r="D11" s="6" t="s">
        <v>64</v>
      </c>
      <c r="E11" s="18">
        <f>E9-E10</f>
        <v>45097461</v>
      </c>
    </row>
    <row r="12" spans="1:6" ht="17.149999999999999" customHeight="1" x14ac:dyDescent="0.35">
      <c r="C12" s="11" t="s">
        <v>4</v>
      </c>
      <c r="D12" s="6" t="s">
        <v>65</v>
      </c>
      <c r="E12" s="23">
        <f>ROUND(SUM('BNT of NM LLC:TCNM'!E21),0)</f>
        <v>21880468</v>
      </c>
    </row>
    <row r="13" spans="1:6" ht="17.149999999999999" customHeight="1" x14ac:dyDescent="0.35">
      <c r="C13" s="11" t="s">
        <v>5</v>
      </c>
      <c r="D13" s="6" t="s">
        <v>6</v>
      </c>
      <c r="E13" s="18">
        <f>E11+E12</f>
        <v>66977929</v>
      </c>
    </row>
    <row r="14" spans="1:6" ht="17.149999999999999" customHeight="1" x14ac:dyDescent="0.35">
      <c r="D14" s="6"/>
      <c r="E14" s="18"/>
    </row>
    <row r="15" spans="1:6" ht="17.149999999999999" customHeight="1" x14ac:dyDescent="0.35">
      <c r="C15" s="8" t="s">
        <v>7</v>
      </c>
      <c r="D15" s="6"/>
      <c r="E15" s="18"/>
    </row>
    <row r="16" spans="1:6" ht="17.149999999999999" customHeight="1" x14ac:dyDescent="0.35">
      <c r="C16" s="11" t="s">
        <v>1</v>
      </c>
      <c r="D16" s="6" t="s">
        <v>8</v>
      </c>
      <c r="E16" s="18">
        <f>ROUND(SUM('BNT of NM LLC:TCNM'!E25),0)</f>
        <v>27849201</v>
      </c>
    </row>
    <row r="17" spans="3:5" ht="17.149999999999999" customHeight="1" x14ac:dyDescent="0.35">
      <c r="C17" s="11" t="s">
        <v>2</v>
      </c>
      <c r="D17" s="6" t="s">
        <v>9</v>
      </c>
      <c r="E17" s="18">
        <f>ROUND(SUM('BNT of NM LLC:TCNM'!E26),0)</f>
        <v>0</v>
      </c>
    </row>
    <row r="18" spans="3:5" ht="17.149999999999999" customHeight="1" x14ac:dyDescent="0.35">
      <c r="C18" s="11" t="s">
        <v>3</v>
      </c>
      <c r="D18" s="6" t="s">
        <v>10</v>
      </c>
      <c r="E18" s="18">
        <f>ROUND(SUM('BNT of NM LLC:TCNM'!E27),0)</f>
        <v>4700159</v>
      </c>
    </row>
    <row r="19" spans="3:5" ht="17.149999999999999" customHeight="1" x14ac:dyDescent="0.35">
      <c r="C19" s="11" t="s">
        <v>4</v>
      </c>
      <c r="D19" s="6" t="s">
        <v>11</v>
      </c>
      <c r="E19" s="18">
        <f>ROUND(SUM('BNT of NM LLC:TCNM'!E28),0)</f>
        <v>2236792</v>
      </c>
    </row>
    <row r="20" spans="3:5" ht="17.149999999999999" customHeight="1" x14ac:dyDescent="0.35">
      <c r="C20" s="11" t="s">
        <v>5</v>
      </c>
      <c r="D20" s="6" t="s">
        <v>12</v>
      </c>
      <c r="E20" s="18">
        <f>ROUND(SUM('BNT of NM LLC:TCNM'!E29),0)</f>
        <v>116472</v>
      </c>
    </row>
    <row r="21" spans="3:5" ht="17.149999999999999" customHeight="1" x14ac:dyDescent="0.35">
      <c r="C21" s="11" t="s">
        <v>13</v>
      </c>
      <c r="D21" s="6" t="s">
        <v>14</v>
      </c>
      <c r="E21" s="18">
        <f>ROUND(SUM('BNT of NM LLC:TCNM'!E30),0)</f>
        <v>38927</v>
      </c>
    </row>
    <row r="22" spans="3:5" ht="17.149999999999999" customHeight="1" x14ac:dyDescent="0.35">
      <c r="C22" s="11" t="s">
        <v>15</v>
      </c>
      <c r="D22" s="6" t="s">
        <v>16</v>
      </c>
      <c r="E22" s="18">
        <f>ROUND(SUM('BNT of NM LLC:TCNM'!E31),0)</f>
        <v>288186</v>
      </c>
    </row>
    <row r="23" spans="3:5" ht="17.149999999999999" customHeight="1" x14ac:dyDescent="0.35">
      <c r="C23" s="11" t="s">
        <v>17</v>
      </c>
      <c r="D23" s="6" t="s">
        <v>18</v>
      </c>
      <c r="E23" s="18">
        <f>ROUND(SUM('BNT of NM LLC:TCNM'!E32),0)</f>
        <v>2217921</v>
      </c>
    </row>
    <row r="24" spans="3:5" ht="17.149999999999999" customHeight="1" x14ac:dyDescent="0.35">
      <c r="C24" s="11" t="s">
        <v>19</v>
      </c>
      <c r="D24" s="6" t="s">
        <v>20</v>
      </c>
      <c r="E24" s="18">
        <f>ROUND(SUM('BNT of NM LLC:TCNM'!E33),0)</f>
        <v>397976</v>
      </c>
    </row>
    <row r="25" spans="3:5" ht="17.149999999999999" customHeight="1" x14ac:dyDescent="0.35">
      <c r="C25" s="11" t="s">
        <v>21</v>
      </c>
      <c r="D25" s="6" t="s">
        <v>22</v>
      </c>
      <c r="E25" s="18">
        <f>ROUND(SUM('BNT of NM LLC:TCNM'!E34),0)</f>
        <v>228816</v>
      </c>
    </row>
    <row r="26" spans="3:5" ht="17.149999999999999" customHeight="1" x14ac:dyDescent="0.35">
      <c r="C26" s="11" t="s">
        <v>23</v>
      </c>
      <c r="D26" s="6" t="s">
        <v>24</v>
      </c>
      <c r="E26" s="18">
        <f>ROUND(SUM('BNT of NM LLC:TCNM'!E35),0)</f>
        <v>51800</v>
      </c>
    </row>
    <row r="27" spans="3:5" ht="17.149999999999999" customHeight="1" x14ac:dyDescent="0.35">
      <c r="C27" s="11" t="s">
        <v>25</v>
      </c>
      <c r="D27" s="6" t="s">
        <v>26</v>
      </c>
      <c r="E27" s="18">
        <f>ROUND(SUM('BNT of NM LLC:TCNM'!E36),0)</f>
        <v>463003</v>
      </c>
    </row>
    <row r="28" spans="3:5" ht="17.149999999999999" customHeight="1" x14ac:dyDescent="0.35">
      <c r="C28" s="11" t="s">
        <v>27</v>
      </c>
      <c r="D28" s="6" t="s">
        <v>28</v>
      </c>
      <c r="E28" s="18">
        <f>ROUND(SUM('BNT of NM LLC:TCNM'!E37),0)</f>
        <v>33991</v>
      </c>
    </row>
    <row r="29" spans="3:5" ht="17.149999999999999" customHeight="1" x14ac:dyDescent="0.35">
      <c r="C29" s="11" t="s">
        <v>29</v>
      </c>
      <c r="D29" s="6" t="s">
        <v>30</v>
      </c>
      <c r="E29" s="18">
        <f>ROUND(SUM('BNT of NM LLC:TCNM'!E38),0)</f>
        <v>5987</v>
      </c>
    </row>
    <row r="30" spans="3:5" ht="17.149999999999999" customHeight="1" x14ac:dyDescent="0.35">
      <c r="C30" s="11" t="s">
        <v>31</v>
      </c>
      <c r="D30" s="6" t="s">
        <v>32</v>
      </c>
      <c r="E30" s="18">
        <f>ROUND(SUM('BNT of NM LLC:TCNM'!E39),0)</f>
        <v>15827</v>
      </c>
    </row>
    <row r="31" spans="3:5" ht="17.149999999999999" customHeight="1" x14ac:dyDescent="0.35">
      <c r="C31" s="11" t="s">
        <v>33</v>
      </c>
      <c r="D31" s="6" t="s">
        <v>34</v>
      </c>
      <c r="E31" s="18">
        <f>ROUND(SUM('BNT of NM LLC:TCNM'!E40),0)</f>
        <v>62940</v>
      </c>
    </row>
    <row r="32" spans="3:5" ht="17.149999999999999" customHeight="1" x14ac:dyDescent="0.35">
      <c r="C32" s="11" t="s">
        <v>35</v>
      </c>
      <c r="D32" s="6" t="s">
        <v>66</v>
      </c>
      <c r="E32" s="18">
        <f>ROUND(SUM('BNT of NM LLC:TCNM'!E41),0)</f>
        <v>489608</v>
      </c>
    </row>
    <row r="33" spans="3:6" ht="17.149999999999999" customHeight="1" x14ac:dyDescent="0.35">
      <c r="C33" s="11" t="s">
        <v>36</v>
      </c>
      <c r="D33" s="6" t="s">
        <v>37</v>
      </c>
      <c r="E33" s="18">
        <f>ROUND(SUM('BNT of NM LLC:TCNM'!E42),0)</f>
        <v>47171</v>
      </c>
    </row>
    <row r="34" spans="3:6" ht="17.149999999999999" customHeight="1" x14ac:dyDescent="0.35">
      <c r="C34" s="11" t="s">
        <v>38</v>
      </c>
      <c r="D34" s="6" t="s">
        <v>39</v>
      </c>
      <c r="E34" s="18">
        <f>ROUND(SUM('BNT of NM LLC:TCNM'!E43),0)</f>
        <v>391279</v>
      </c>
    </row>
    <row r="35" spans="3:6" ht="17.149999999999999" customHeight="1" x14ac:dyDescent="0.35">
      <c r="C35" s="11" t="s">
        <v>40</v>
      </c>
      <c r="D35" s="6" t="s">
        <v>67</v>
      </c>
      <c r="E35" s="23">
        <f>ROUND(SUM('BNT of NM LLC:TCNM'!E44),0)</f>
        <v>6258932</v>
      </c>
    </row>
    <row r="36" spans="3:6" ht="17.149999999999999" customHeight="1" x14ac:dyDescent="0.35">
      <c r="C36" s="11" t="s">
        <v>41</v>
      </c>
      <c r="D36" s="6" t="s">
        <v>42</v>
      </c>
      <c r="E36" s="19">
        <f>SUM(E16:E35)</f>
        <v>45894988</v>
      </c>
    </row>
    <row r="37" spans="3:6" ht="17.149999999999999" customHeight="1" x14ac:dyDescent="0.35">
      <c r="C37" s="8"/>
      <c r="D37" s="6"/>
      <c r="E37" s="18"/>
    </row>
    <row r="38" spans="3:6" ht="17.149999999999999" customHeight="1" x14ac:dyDescent="0.35">
      <c r="C38" s="8" t="s">
        <v>43</v>
      </c>
      <c r="D38" s="6"/>
      <c r="E38" s="12"/>
    </row>
    <row r="39" spans="3:6" ht="17.149999999999999" customHeight="1" x14ac:dyDescent="0.35">
      <c r="C39" s="14" t="s">
        <v>1</v>
      </c>
      <c r="D39" s="15" t="s">
        <v>44</v>
      </c>
      <c r="E39" s="74">
        <f>E13-E36</f>
        <v>21082941</v>
      </c>
      <c r="F39" s="9"/>
    </row>
    <row r="40" spans="3:6" ht="17.149999999999999" customHeight="1" x14ac:dyDescent="0.35">
      <c r="D40" s="6"/>
      <c r="E40" s="12"/>
    </row>
    <row r="41" spans="3:6" ht="17.149999999999999" customHeight="1" x14ac:dyDescent="0.35">
      <c r="C41" s="8" t="s">
        <v>45</v>
      </c>
      <c r="D41" s="6"/>
      <c r="E41" s="12"/>
    </row>
    <row r="42" spans="3:6" ht="17.149999999999999" customHeight="1" x14ac:dyDescent="0.35">
      <c r="C42" s="11" t="s">
        <v>1</v>
      </c>
      <c r="D42" s="6" t="s">
        <v>46</v>
      </c>
      <c r="E42" s="18">
        <f>ROUND(SUM('BNT of NM LLC:TCNM'!E51),0)</f>
        <v>961</v>
      </c>
    </row>
    <row r="43" spans="3:6" ht="17.149999999999999" customHeight="1" x14ac:dyDescent="0.35">
      <c r="C43" s="11" t="s">
        <v>2</v>
      </c>
      <c r="D43" s="6" t="s">
        <v>47</v>
      </c>
      <c r="E43" s="18">
        <f>ROUND(SUM('BNT of NM LLC:TCNM'!E52),0)</f>
        <v>0</v>
      </c>
    </row>
    <row r="44" spans="3:6" ht="17.149999999999999" customHeight="1" x14ac:dyDescent="0.35">
      <c r="C44" s="11" t="s">
        <v>3</v>
      </c>
      <c r="D44" s="6" t="s">
        <v>48</v>
      </c>
      <c r="E44" s="18">
        <f>ROUND(SUM('BNT of NM LLC:TCNM'!E53),0)</f>
        <v>30</v>
      </c>
    </row>
    <row r="45" spans="3:6" ht="17.149999999999999" customHeight="1" x14ac:dyDescent="0.35">
      <c r="C45" s="11" t="s">
        <v>4</v>
      </c>
      <c r="D45" s="6" t="s">
        <v>49</v>
      </c>
      <c r="E45" s="18">
        <f>ROUND(SUM('BNT of NM LLC:TCNM'!E54),0)</f>
        <v>2664361</v>
      </c>
    </row>
    <row r="46" spans="3:6" ht="17.149999999999999" customHeight="1" x14ac:dyDescent="0.35">
      <c r="C46" s="11" t="s">
        <v>5</v>
      </c>
      <c r="D46" s="6" t="s">
        <v>50</v>
      </c>
      <c r="E46" s="18">
        <f>ROUND(SUM('BNT of NM LLC:TCNM'!E55),0)</f>
        <v>14640</v>
      </c>
    </row>
    <row r="47" spans="3:6" ht="17.149999999999999" customHeight="1" x14ac:dyDescent="0.35">
      <c r="C47" s="11" t="s">
        <v>13</v>
      </c>
      <c r="D47" s="6" t="s">
        <v>51</v>
      </c>
      <c r="E47" s="18">
        <f>ROUND(SUM('BNT of NM LLC:TCNM'!E56),0)</f>
        <v>2911</v>
      </c>
    </row>
    <row r="48" spans="3:6" ht="17.149999999999999" customHeight="1" x14ac:dyDescent="0.35">
      <c r="C48" s="11" t="s">
        <v>15</v>
      </c>
      <c r="D48" s="6" t="s">
        <v>52</v>
      </c>
      <c r="E48" s="18">
        <f>ROUND(SUM('BNT of NM LLC:TCNM'!E57),0)</f>
        <v>10100</v>
      </c>
    </row>
    <row r="49" spans="2:6" ht="17.149999999999999" customHeight="1" x14ac:dyDescent="0.35">
      <c r="C49" s="11" t="s">
        <v>17</v>
      </c>
      <c r="D49" s="6" t="s">
        <v>53</v>
      </c>
      <c r="E49" s="18">
        <f>ROUND(SUM('BNT of NM LLC:TCNM'!E58),0)</f>
        <v>0</v>
      </c>
    </row>
    <row r="50" spans="2:6" ht="17.149999999999999" customHeight="1" x14ac:dyDescent="0.35">
      <c r="C50" s="11" t="s">
        <v>19</v>
      </c>
      <c r="D50" s="6" t="s">
        <v>68</v>
      </c>
      <c r="E50" s="23">
        <f>ROUND(SUM('BNT of NM LLC:TCNM'!E59),0)</f>
        <v>35546</v>
      </c>
    </row>
    <row r="51" spans="2:6" ht="17.149999999999999" customHeight="1" x14ac:dyDescent="0.35">
      <c r="C51" s="11" t="s">
        <v>21</v>
      </c>
      <c r="D51" s="6" t="s">
        <v>54</v>
      </c>
      <c r="E51" s="19">
        <f>SUM(E42:E50)</f>
        <v>2728549</v>
      </c>
      <c r="F51" s="9"/>
    </row>
    <row r="52" spans="2:6" ht="17.149999999999999" customHeight="1" x14ac:dyDescent="0.35">
      <c r="E52" s="18"/>
    </row>
    <row r="53" spans="2:6" ht="17.149999999999999" customHeight="1" x14ac:dyDescent="0.35">
      <c r="C53" s="8" t="s">
        <v>55</v>
      </c>
      <c r="D53" s="6"/>
      <c r="E53" s="18"/>
    </row>
    <row r="54" spans="2:6" ht="17.149999999999999" customHeight="1" thickBot="1" x14ac:dyDescent="0.4">
      <c r="C54" s="11" t="s">
        <v>1</v>
      </c>
      <c r="D54" s="6" t="s">
        <v>56</v>
      </c>
      <c r="E54" s="20">
        <f>E39-E51</f>
        <v>18354392</v>
      </c>
      <c r="F54" s="9"/>
    </row>
    <row r="55" spans="2:6" ht="17.149999999999999" customHeight="1" thickTop="1" x14ac:dyDescent="0.35">
      <c r="E55" s="21"/>
    </row>
    <row r="56" spans="2:6" ht="17.149999999999999" customHeight="1" x14ac:dyDescent="0.35">
      <c r="C56" s="8" t="s">
        <v>57</v>
      </c>
      <c r="D56" s="6"/>
      <c r="E56" s="22"/>
    </row>
    <row r="57" spans="2:6" ht="17.149999999999999" customHeight="1" x14ac:dyDescent="0.35">
      <c r="C57" s="11" t="s">
        <v>1</v>
      </c>
      <c r="D57" s="6" t="s">
        <v>58</v>
      </c>
      <c r="E57" s="18">
        <f>ROUND(SUM('BNT of NM LLC:TCNM'!E66),0)</f>
        <v>43336469</v>
      </c>
      <c r="F57" s="9"/>
    </row>
    <row r="58" spans="2:6" ht="17.149999999999999" customHeight="1" x14ac:dyDescent="0.35">
      <c r="B58" s="16"/>
    </row>
    <row r="59" spans="2:6" ht="17.149999999999999" customHeight="1" x14ac:dyDescent="0.35">
      <c r="B59" s="16"/>
      <c r="C59" s="13" t="s">
        <v>93</v>
      </c>
    </row>
    <row r="60" spans="2:6" ht="17.149999999999999" customHeight="1" x14ac:dyDescent="0.35">
      <c r="B60" s="16"/>
      <c r="C60" s="25" t="s">
        <v>1</v>
      </c>
      <c r="D60" s="10" t="s">
        <v>94</v>
      </c>
      <c r="E60" s="18">
        <f>ROUND(SUM('BNT of NM LLC:TCNM'!E69),0)</f>
        <v>205</v>
      </c>
    </row>
    <row r="61" spans="2:6" ht="17.149999999999999" customHeight="1" x14ac:dyDescent="0.35">
      <c r="B61" s="16"/>
    </row>
    <row r="62" spans="2:6" ht="17.149999999999999" customHeight="1" x14ac:dyDescent="0.35">
      <c r="B62" s="16"/>
    </row>
    <row r="63" spans="2:6" ht="17.149999999999999" customHeight="1" x14ac:dyDescent="0.35">
      <c r="B63" s="16"/>
    </row>
    <row r="64" spans="2:6" ht="17.149999999999999" customHeight="1" x14ac:dyDescent="0.35">
      <c r="B64" s="16"/>
    </row>
    <row r="65" spans="2:2" ht="17.149999999999999" customHeight="1" x14ac:dyDescent="0.35">
      <c r="B65" s="16"/>
    </row>
    <row r="66" spans="2:2" ht="17.149999999999999" customHeight="1" x14ac:dyDescent="0.35">
      <c r="B66" s="16"/>
    </row>
    <row r="67" spans="2:2" ht="17.149999999999999" customHeight="1" x14ac:dyDescent="0.35">
      <c r="B67" s="16"/>
    </row>
    <row r="68" spans="2:2" ht="17.149999999999999" customHeight="1" x14ac:dyDescent="0.35">
      <c r="B68" s="16"/>
    </row>
    <row r="69" spans="2:2" ht="17.149999999999999" customHeight="1" x14ac:dyDescent="0.35">
      <c r="B69" s="16"/>
    </row>
    <row r="70" spans="2:2" ht="17.149999999999999" customHeight="1" x14ac:dyDescent="0.35">
      <c r="B70" s="16"/>
    </row>
    <row r="71" spans="2:2" ht="17.149999999999999" customHeight="1" x14ac:dyDescent="0.35">
      <c r="B71" s="16"/>
    </row>
    <row r="72" spans="2:2" ht="17.149999999999999" customHeight="1" x14ac:dyDescent="0.35">
      <c r="B72" s="16"/>
    </row>
    <row r="73" spans="2:2" ht="17.149999999999999" customHeight="1" x14ac:dyDescent="0.35">
      <c r="B73" s="16"/>
    </row>
    <row r="74" spans="2:2" ht="17.149999999999999" customHeight="1" x14ac:dyDescent="0.35">
      <c r="B74" s="16"/>
    </row>
    <row r="75" spans="2:2" ht="17.149999999999999" customHeight="1" x14ac:dyDescent="0.35">
      <c r="B75" s="16"/>
    </row>
    <row r="76" spans="2:2" ht="17.149999999999999" customHeight="1" x14ac:dyDescent="0.35">
      <c r="B76" s="16"/>
    </row>
    <row r="77" spans="2:2" ht="17.149999999999999" customHeight="1" x14ac:dyDescent="0.35">
      <c r="B77" s="16"/>
    </row>
    <row r="78" spans="2:2" ht="17.149999999999999" customHeight="1" x14ac:dyDescent="0.35">
      <c r="B78" s="16"/>
    </row>
    <row r="79" spans="2:2" ht="17.149999999999999" customHeight="1" x14ac:dyDescent="0.35">
      <c r="B79" s="16"/>
    </row>
    <row r="80" spans="2:2" ht="17.149999999999999" customHeight="1" x14ac:dyDescent="0.35">
      <c r="B80" s="16"/>
    </row>
    <row r="81" spans="2:2" ht="17.149999999999999" customHeight="1" x14ac:dyDescent="0.35">
      <c r="B81" s="16"/>
    </row>
    <row r="82" spans="2:2" ht="17.149999999999999" customHeight="1" x14ac:dyDescent="0.35">
      <c r="B82" s="16"/>
    </row>
    <row r="83" spans="2:2" ht="17.149999999999999" customHeight="1" x14ac:dyDescent="0.35">
      <c r="B83" s="16"/>
    </row>
    <row r="84" spans="2:2" ht="17.149999999999999" customHeight="1" x14ac:dyDescent="0.35">
      <c r="B84" s="16"/>
    </row>
    <row r="85" spans="2:2" ht="17.149999999999999" customHeight="1" x14ac:dyDescent="0.35">
      <c r="B85" s="16"/>
    </row>
    <row r="86" spans="2:2" ht="17.149999999999999" customHeight="1" x14ac:dyDescent="0.35">
      <c r="B86" s="16"/>
    </row>
    <row r="87" spans="2:2" ht="17.149999999999999" customHeight="1" x14ac:dyDescent="0.35">
      <c r="B87" s="16"/>
    </row>
    <row r="88" spans="2:2" ht="17.149999999999999" customHeight="1" x14ac:dyDescent="0.35">
      <c r="B88" s="16"/>
    </row>
    <row r="89" spans="2:2" ht="17.149999999999999" customHeight="1" x14ac:dyDescent="0.35">
      <c r="B89" s="16"/>
    </row>
    <row r="90" spans="2:2" ht="17.149999999999999" customHeight="1" x14ac:dyDescent="0.35">
      <c r="B90" s="16"/>
    </row>
    <row r="91" spans="2:2" ht="17.149999999999999" customHeight="1" x14ac:dyDescent="0.35">
      <c r="B91" s="16"/>
    </row>
    <row r="92" spans="2:2" ht="17.149999999999999" customHeight="1" x14ac:dyDescent="0.35">
      <c r="B92" s="16"/>
    </row>
    <row r="93" spans="2:2" ht="17.149999999999999" customHeight="1" x14ac:dyDescent="0.35">
      <c r="B93" s="16"/>
    </row>
    <row r="94" spans="2:2" ht="17.149999999999999" customHeight="1" x14ac:dyDescent="0.35">
      <c r="B94" s="16"/>
    </row>
    <row r="95" spans="2:2" ht="17.149999999999999" customHeight="1" x14ac:dyDescent="0.35">
      <c r="B95" s="16"/>
    </row>
    <row r="96" spans="2:2" ht="17.149999999999999" customHeight="1" x14ac:dyDescent="0.35">
      <c r="B96" s="16"/>
    </row>
    <row r="97" spans="2:2" ht="17.149999999999999" customHeight="1" x14ac:dyDescent="0.35">
      <c r="B97" s="16"/>
    </row>
    <row r="98" spans="2:2" ht="17.149999999999999" customHeight="1" x14ac:dyDescent="0.35">
      <c r="B98" s="16"/>
    </row>
  </sheetData>
  <protectedRanges>
    <protectedRange sqref="E5:E7" name="Agency Info"/>
    <protectedRange sqref="D5:D7" name="Agency Info_1"/>
  </protectedRanges>
  <mergeCells count="5">
    <mergeCell ref="A1:F1"/>
    <mergeCell ref="A2:F2"/>
    <mergeCell ref="A3:F3"/>
    <mergeCell ref="A4:F4"/>
    <mergeCell ref="A6:F6"/>
  </mergeCells>
  <printOptions horizontalCentered="1"/>
  <pageMargins left="0.7" right="0.7" top="0.75" bottom="0.25" header="0.3" footer="0.3"/>
  <pageSetup scale="6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FABF-3A3A-44D1-ABE0-AA9875A091CA}">
  <sheetPr>
    <pageSetUpPr fitToPage="1"/>
  </sheetPr>
  <dimension ref="A1:F215"/>
  <sheetViews>
    <sheetView topLeftCell="A13" zoomScaleNormal="100" workbookViewId="0">
      <selection activeCell="F79" sqref="F79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256" width="8.75" style="26"/>
    <col min="257" max="257" width="3.5" style="26" customWidth="1"/>
    <col min="258" max="258" width="25" style="26" customWidth="1"/>
    <col min="259" max="259" width="3.5" style="26" customWidth="1"/>
    <col min="260" max="260" width="48.5" style="26" customWidth="1"/>
    <col min="261" max="261" width="12.75" style="26" customWidth="1"/>
    <col min="262" max="262" width="25" style="26" customWidth="1"/>
    <col min="263" max="263" width="3.5" style="26" customWidth="1"/>
    <col min="264" max="512" width="8.75" style="26"/>
    <col min="513" max="513" width="3.5" style="26" customWidth="1"/>
    <col min="514" max="514" width="25" style="26" customWidth="1"/>
    <col min="515" max="515" width="3.5" style="26" customWidth="1"/>
    <col min="516" max="516" width="48.5" style="26" customWidth="1"/>
    <col min="517" max="517" width="12.75" style="26" customWidth="1"/>
    <col min="518" max="518" width="25" style="26" customWidth="1"/>
    <col min="519" max="519" width="3.5" style="26" customWidth="1"/>
    <col min="520" max="768" width="8.75" style="26"/>
    <col min="769" max="769" width="3.5" style="26" customWidth="1"/>
    <col min="770" max="770" width="25" style="26" customWidth="1"/>
    <col min="771" max="771" width="3.5" style="26" customWidth="1"/>
    <col min="772" max="772" width="48.5" style="26" customWidth="1"/>
    <col min="773" max="773" width="12.75" style="26" customWidth="1"/>
    <col min="774" max="774" width="25" style="26" customWidth="1"/>
    <col min="775" max="775" width="3.5" style="26" customWidth="1"/>
    <col min="776" max="1024" width="8.75" style="26"/>
    <col min="1025" max="1025" width="3.5" style="26" customWidth="1"/>
    <col min="1026" max="1026" width="25" style="26" customWidth="1"/>
    <col min="1027" max="1027" width="3.5" style="26" customWidth="1"/>
    <col min="1028" max="1028" width="48.5" style="26" customWidth="1"/>
    <col min="1029" max="1029" width="12.75" style="26" customWidth="1"/>
    <col min="1030" max="1030" width="25" style="26" customWidth="1"/>
    <col min="1031" max="1031" width="3.5" style="26" customWidth="1"/>
    <col min="1032" max="1280" width="8.75" style="26"/>
    <col min="1281" max="1281" width="3.5" style="26" customWidth="1"/>
    <col min="1282" max="1282" width="25" style="26" customWidth="1"/>
    <col min="1283" max="1283" width="3.5" style="26" customWidth="1"/>
    <col min="1284" max="1284" width="48.5" style="26" customWidth="1"/>
    <col min="1285" max="1285" width="12.75" style="26" customWidth="1"/>
    <col min="1286" max="1286" width="25" style="26" customWidth="1"/>
    <col min="1287" max="1287" width="3.5" style="26" customWidth="1"/>
    <col min="1288" max="1536" width="8.75" style="26"/>
    <col min="1537" max="1537" width="3.5" style="26" customWidth="1"/>
    <col min="1538" max="1538" width="25" style="26" customWidth="1"/>
    <col min="1539" max="1539" width="3.5" style="26" customWidth="1"/>
    <col min="1540" max="1540" width="48.5" style="26" customWidth="1"/>
    <col min="1541" max="1541" width="12.75" style="26" customWidth="1"/>
    <col min="1542" max="1542" width="25" style="26" customWidth="1"/>
    <col min="1543" max="1543" width="3.5" style="26" customWidth="1"/>
    <col min="1544" max="1792" width="8.75" style="26"/>
    <col min="1793" max="1793" width="3.5" style="26" customWidth="1"/>
    <col min="1794" max="1794" width="25" style="26" customWidth="1"/>
    <col min="1795" max="1795" width="3.5" style="26" customWidth="1"/>
    <col min="1796" max="1796" width="48.5" style="26" customWidth="1"/>
    <col min="1797" max="1797" width="12.75" style="26" customWidth="1"/>
    <col min="1798" max="1798" width="25" style="26" customWidth="1"/>
    <col min="1799" max="1799" width="3.5" style="26" customWidth="1"/>
    <col min="1800" max="2048" width="8.75" style="26"/>
    <col min="2049" max="2049" width="3.5" style="26" customWidth="1"/>
    <col min="2050" max="2050" width="25" style="26" customWidth="1"/>
    <col min="2051" max="2051" width="3.5" style="26" customWidth="1"/>
    <col min="2052" max="2052" width="48.5" style="26" customWidth="1"/>
    <col min="2053" max="2053" width="12.75" style="26" customWidth="1"/>
    <col min="2054" max="2054" width="25" style="26" customWidth="1"/>
    <col min="2055" max="2055" width="3.5" style="26" customWidth="1"/>
    <col min="2056" max="2304" width="8.75" style="26"/>
    <col min="2305" max="2305" width="3.5" style="26" customWidth="1"/>
    <col min="2306" max="2306" width="25" style="26" customWidth="1"/>
    <col min="2307" max="2307" width="3.5" style="26" customWidth="1"/>
    <col min="2308" max="2308" width="48.5" style="26" customWidth="1"/>
    <col min="2309" max="2309" width="12.75" style="26" customWidth="1"/>
    <col min="2310" max="2310" width="25" style="26" customWidth="1"/>
    <col min="2311" max="2311" width="3.5" style="26" customWidth="1"/>
    <col min="2312" max="2560" width="8.75" style="26"/>
    <col min="2561" max="2561" width="3.5" style="26" customWidth="1"/>
    <col min="2562" max="2562" width="25" style="26" customWidth="1"/>
    <col min="2563" max="2563" width="3.5" style="26" customWidth="1"/>
    <col min="2564" max="2564" width="48.5" style="26" customWidth="1"/>
    <col min="2565" max="2565" width="12.75" style="26" customWidth="1"/>
    <col min="2566" max="2566" width="25" style="26" customWidth="1"/>
    <col min="2567" max="2567" width="3.5" style="26" customWidth="1"/>
    <col min="2568" max="2816" width="8.75" style="26"/>
    <col min="2817" max="2817" width="3.5" style="26" customWidth="1"/>
    <col min="2818" max="2818" width="25" style="26" customWidth="1"/>
    <col min="2819" max="2819" width="3.5" style="26" customWidth="1"/>
    <col min="2820" max="2820" width="48.5" style="26" customWidth="1"/>
    <col min="2821" max="2821" width="12.75" style="26" customWidth="1"/>
    <col min="2822" max="2822" width="25" style="26" customWidth="1"/>
    <col min="2823" max="2823" width="3.5" style="26" customWidth="1"/>
    <col min="2824" max="3072" width="8.75" style="26"/>
    <col min="3073" max="3073" width="3.5" style="26" customWidth="1"/>
    <col min="3074" max="3074" width="25" style="26" customWidth="1"/>
    <col min="3075" max="3075" width="3.5" style="26" customWidth="1"/>
    <col min="3076" max="3076" width="48.5" style="26" customWidth="1"/>
    <col min="3077" max="3077" width="12.75" style="26" customWidth="1"/>
    <col min="3078" max="3078" width="25" style="26" customWidth="1"/>
    <col min="3079" max="3079" width="3.5" style="26" customWidth="1"/>
    <col min="3080" max="3328" width="8.75" style="26"/>
    <col min="3329" max="3329" width="3.5" style="26" customWidth="1"/>
    <col min="3330" max="3330" width="25" style="26" customWidth="1"/>
    <col min="3331" max="3331" width="3.5" style="26" customWidth="1"/>
    <col min="3332" max="3332" width="48.5" style="26" customWidth="1"/>
    <col min="3333" max="3333" width="12.75" style="26" customWidth="1"/>
    <col min="3334" max="3334" width="25" style="26" customWidth="1"/>
    <col min="3335" max="3335" width="3.5" style="26" customWidth="1"/>
    <col min="3336" max="3584" width="8.75" style="26"/>
    <col min="3585" max="3585" width="3.5" style="26" customWidth="1"/>
    <col min="3586" max="3586" width="25" style="26" customWidth="1"/>
    <col min="3587" max="3587" width="3.5" style="26" customWidth="1"/>
    <col min="3588" max="3588" width="48.5" style="26" customWidth="1"/>
    <col min="3589" max="3589" width="12.75" style="26" customWidth="1"/>
    <col min="3590" max="3590" width="25" style="26" customWidth="1"/>
    <col min="3591" max="3591" width="3.5" style="26" customWidth="1"/>
    <col min="3592" max="3840" width="8.75" style="26"/>
    <col min="3841" max="3841" width="3.5" style="26" customWidth="1"/>
    <col min="3842" max="3842" width="25" style="26" customWidth="1"/>
    <col min="3843" max="3843" width="3.5" style="26" customWidth="1"/>
    <col min="3844" max="3844" width="48.5" style="26" customWidth="1"/>
    <col min="3845" max="3845" width="12.75" style="26" customWidth="1"/>
    <col min="3846" max="3846" width="25" style="26" customWidth="1"/>
    <col min="3847" max="3847" width="3.5" style="26" customWidth="1"/>
    <col min="3848" max="4096" width="8.75" style="26"/>
    <col min="4097" max="4097" width="3.5" style="26" customWidth="1"/>
    <col min="4098" max="4098" width="25" style="26" customWidth="1"/>
    <col min="4099" max="4099" width="3.5" style="26" customWidth="1"/>
    <col min="4100" max="4100" width="48.5" style="26" customWidth="1"/>
    <col min="4101" max="4101" width="12.75" style="26" customWidth="1"/>
    <col min="4102" max="4102" width="25" style="26" customWidth="1"/>
    <col min="4103" max="4103" width="3.5" style="26" customWidth="1"/>
    <col min="4104" max="4352" width="8.75" style="26"/>
    <col min="4353" max="4353" width="3.5" style="26" customWidth="1"/>
    <col min="4354" max="4354" width="25" style="26" customWidth="1"/>
    <col min="4355" max="4355" width="3.5" style="26" customWidth="1"/>
    <col min="4356" max="4356" width="48.5" style="26" customWidth="1"/>
    <col min="4357" max="4357" width="12.75" style="26" customWidth="1"/>
    <col min="4358" max="4358" width="25" style="26" customWidth="1"/>
    <col min="4359" max="4359" width="3.5" style="26" customWidth="1"/>
    <col min="4360" max="4608" width="8.75" style="26"/>
    <col min="4609" max="4609" width="3.5" style="26" customWidth="1"/>
    <col min="4610" max="4610" width="25" style="26" customWidth="1"/>
    <col min="4611" max="4611" width="3.5" style="26" customWidth="1"/>
    <col min="4612" max="4612" width="48.5" style="26" customWidth="1"/>
    <col min="4613" max="4613" width="12.75" style="26" customWidth="1"/>
    <col min="4614" max="4614" width="25" style="26" customWidth="1"/>
    <col min="4615" max="4615" width="3.5" style="26" customWidth="1"/>
    <col min="4616" max="4864" width="8.75" style="26"/>
    <col min="4865" max="4865" width="3.5" style="26" customWidth="1"/>
    <col min="4866" max="4866" width="25" style="26" customWidth="1"/>
    <col min="4867" max="4867" width="3.5" style="26" customWidth="1"/>
    <col min="4868" max="4868" width="48.5" style="26" customWidth="1"/>
    <col min="4869" max="4869" width="12.75" style="26" customWidth="1"/>
    <col min="4870" max="4870" width="25" style="26" customWidth="1"/>
    <col min="4871" max="4871" width="3.5" style="26" customWidth="1"/>
    <col min="4872" max="5120" width="8.75" style="26"/>
    <col min="5121" max="5121" width="3.5" style="26" customWidth="1"/>
    <col min="5122" max="5122" width="25" style="26" customWidth="1"/>
    <col min="5123" max="5123" width="3.5" style="26" customWidth="1"/>
    <col min="5124" max="5124" width="48.5" style="26" customWidth="1"/>
    <col min="5125" max="5125" width="12.75" style="26" customWidth="1"/>
    <col min="5126" max="5126" width="25" style="26" customWidth="1"/>
    <col min="5127" max="5127" width="3.5" style="26" customWidth="1"/>
    <col min="5128" max="5376" width="8.75" style="26"/>
    <col min="5377" max="5377" width="3.5" style="26" customWidth="1"/>
    <col min="5378" max="5378" width="25" style="26" customWidth="1"/>
    <col min="5379" max="5379" width="3.5" style="26" customWidth="1"/>
    <col min="5380" max="5380" width="48.5" style="26" customWidth="1"/>
    <col min="5381" max="5381" width="12.75" style="26" customWidth="1"/>
    <col min="5382" max="5382" width="25" style="26" customWidth="1"/>
    <col min="5383" max="5383" width="3.5" style="26" customWidth="1"/>
    <col min="5384" max="5632" width="8.75" style="26"/>
    <col min="5633" max="5633" width="3.5" style="26" customWidth="1"/>
    <col min="5634" max="5634" width="25" style="26" customWidth="1"/>
    <col min="5635" max="5635" width="3.5" style="26" customWidth="1"/>
    <col min="5636" max="5636" width="48.5" style="26" customWidth="1"/>
    <col min="5637" max="5637" width="12.75" style="26" customWidth="1"/>
    <col min="5638" max="5638" width="25" style="26" customWidth="1"/>
    <col min="5639" max="5639" width="3.5" style="26" customWidth="1"/>
    <col min="5640" max="5888" width="8.75" style="26"/>
    <col min="5889" max="5889" width="3.5" style="26" customWidth="1"/>
    <col min="5890" max="5890" width="25" style="26" customWidth="1"/>
    <col min="5891" max="5891" width="3.5" style="26" customWidth="1"/>
    <col min="5892" max="5892" width="48.5" style="26" customWidth="1"/>
    <col min="5893" max="5893" width="12.75" style="26" customWidth="1"/>
    <col min="5894" max="5894" width="25" style="26" customWidth="1"/>
    <col min="5895" max="5895" width="3.5" style="26" customWidth="1"/>
    <col min="5896" max="6144" width="8.75" style="26"/>
    <col min="6145" max="6145" width="3.5" style="26" customWidth="1"/>
    <col min="6146" max="6146" width="25" style="26" customWidth="1"/>
    <col min="6147" max="6147" width="3.5" style="26" customWidth="1"/>
    <col min="6148" max="6148" width="48.5" style="26" customWidth="1"/>
    <col min="6149" max="6149" width="12.75" style="26" customWidth="1"/>
    <col min="6150" max="6150" width="25" style="26" customWidth="1"/>
    <col min="6151" max="6151" width="3.5" style="26" customWidth="1"/>
    <col min="6152" max="6400" width="8.75" style="26"/>
    <col min="6401" max="6401" width="3.5" style="26" customWidth="1"/>
    <col min="6402" max="6402" width="25" style="26" customWidth="1"/>
    <col min="6403" max="6403" width="3.5" style="26" customWidth="1"/>
    <col min="6404" max="6404" width="48.5" style="26" customWidth="1"/>
    <col min="6405" max="6405" width="12.75" style="26" customWidth="1"/>
    <col min="6406" max="6406" width="25" style="26" customWidth="1"/>
    <col min="6407" max="6407" width="3.5" style="26" customWidth="1"/>
    <col min="6408" max="6656" width="8.75" style="26"/>
    <col min="6657" max="6657" width="3.5" style="26" customWidth="1"/>
    <col min="6658" max="6658" width="25" style="26" customWidth="1"/>
    <col min="6659" max="6659" width="3.5" style="26" customWidth="1"/>
    <col min="6660" max="6660" width="48.5" style="26" customWidth="1"/>
    <col min="6661" max="6661" width="12.75" style="26" customWidth="1"/>
    <col min="6662" max="6662" width="25" style="26" customWidth="1"/>
    <col min="6663" max="6663" width="3.5" style="26" customWidth="1"/>
    <col min="6664" max="6912" width="8.75" style="26"/>
    <col min="6913" max="6913" width="3.5" style="26" customWidth="1"/>
    <col min="6914" max="6914" width="25" style="26" customWidth="1"/>
    <col min="6915" max="6915" width="3.5" style="26" customWidth="1"/>
    <col min="6916" max="6916" width="48.5" style="26" customWidth="1"/>
    <col min="6917" max="6917" width="12.75" style="26" customWidth="1"/>
    <col min="6918" max="6918" width="25" style="26" customWidth="1"/>
    <col min="6919" max="6919" width="3.5" style="26" customWidth="1"/>
    <col min="6920" max="7168" width="8.75" style="26"/>
    <col min="7169" max="7169" width="3.5" style="26" customWidth="1"/>
    <col min="7170" max="7170" width="25" style="26" customWidth="1"/>
    <col min="7171" max="7171" width="3.5" style="26" customWidth="1"/>
    <col min="7172" max="7172" width="48.5" style="26" customWidth="1"/>
    <col min="7173" max="7173" width="12.75" style="26" customWidth="1"/>
    <col min="7174" max="7174" width="25" style="26" customWidth="1"/>
    <col min="7175" max="7175" width="3.5" style="26" customWidth="1"/>
    <col min="7176" max="7424" width="8.75" style="26"/>
    <col min="7425" max="7425" width="3.5" style="26" customWidth="1"/>
    <col min="7426" max="7426" width="25" style="26" customWidth="1"/>
    <col min="7427" max="7427" width="3.5" style="26" customWidth="1"/>
    <col min="7428" max="7428" width="48.5" style="26" customWidth="1"/>
    <col min="7429" max="7429" width="12.75" style="26" customWidth="1"/>
    <col min="7430" max="7430" width="25" style="26" customWidth="1"/>
    <col min="7431" max="7431" width="3.5" style="26" customWidth="1"/>
    <col min="7432" max="7680" width="8.75" style="26"/>
    <col min="7681" max="7681" width="3.5" style="26" customWidth="1"/>
    <col min="7682" max="7682" width="25" style="26" customWidth="1"/>
    <col min="7683" max="7683" width="3.5" style="26" customWidth="1"/>
    <col min="7684" max="7684" width="48.5" style="26" customWidth="1"/>
    <col min="7685" max="7685" width="12.75" style="26" customWidth="1"/>
    <col min="7686" max="7686" width="25" style="26" customWidth="1"/>
    <col min="7687" max="7687" width="3.5" style="26" customWidth="1"/>
    <col min="7688" max="7936" width="8.75" style="26"/>
    <col min="7937" max="7937" width="3.5" style="26" customWidth="1"/>
    <col min="7938" max="7938" width="25" style="26" customWidth="1"/>
    <col min="7939" max="7939" width="3.5" style="26" customWidth="1"/>
    <col min="7940" max="7940" width="48.5" style="26" customWidth="1"/>
    <col min="7941" max="7941" width="12.75" style="26" customWidth="1"/>
    <col min="7942" max="7942" width="25" style="26" customWidth="1"/>
    <col min="7943" max="7943" width="3.5" style="26" customWidth="1"/>
    <col min="7944" max="8192" width="8.75" style="26"/>
    <col min="8193" max="8193" width="3.5" style="26" customWidth="1"/>
    <col min="8194" max="8194" width="25" style="26" customWidth="1"/>
    <col min="8195" max="8195" width="3.5" style="26" customWidth="1"/>
    <col min="8196" max="8196" width="48.5" style="26" customWidth="1"/>
    <col min="8197" max="8197" width="12.75" style="26" customWidth="1"/>
    <col min="8198" max="8198" width="25" style="26" customWidth="1"/>
    <col min="8199" max="8199" width="3.5" style="26" customWidth="1"/>
    <col min="8200" max="8448" width="8.75" style="26"/>
    <col min="8449" max="8449" width="3.5" style="26" customWidth="1"/>
    <col min="8450" max="8450" width="25" style="26" customWidth="1"/>
    <col min="8451" max="8451" width="3.5" style="26" customWidth="1"/>
    <col min="8452" max="8452" width="48.5" style="26" customWidth="1"/>
    <col min="8453" max="8453" width="12.75" style="26" customWidth="1"/>
    <col min="8454" max="8454" width="25" style="26" customWidth="1"/>
    <col min="8455" max="8455" width="3.5" style="26" customWidth="1"/>
    <col min="8456" max="8704" width="8.75" style="26"/>
    <col min="8705" max="8705" width="3.5" style="26" customWidth="1"/>
    <col min="8706" max="8706" width="25" style="26" customWidth="1"/>
    <col min="8707" max="8707" width="3.5" style="26" customWidth="1"/>
    <col min="8708" max="8708" width="48.5" style="26" customWidth="1"/>
    <col min="8709" max="8709" width="12.75" style="26" customWidth="1"/>
    <col min="8710" max="8710" width="25" style="26" customWidth="1"/>
    <col min="8711" max="8711" width="3.5" style="26" customWidth="1"/>
    <col min="8712" max="8960" width="8.75" style="26"/>
    <col min="8961" max="8961" width="3.5" style="26" customWidth="1"/>
    <col min="8962" max="8962" width="25" style="26" customWidth="1"/>
    <col min="8963" max="8963" width="3.5" style="26" customWidth="1"/>
    <col min="8964" max="8964" width="48.5" style="26" customWidth="1"/>
    <col min="8965" max="8965" width="12.75" style="26" customWidth="1"/>
    <col min="8966" max="8966" width="25" style="26" customWidth="1"/>
    <col min="8967" max="8967" width="3.5" style="26" customWidth="1"/>
    <col min="8968" max="9216" width="8.75" style="26"/>
    <col min="9217" max="9217" width="3.5" style="26" customWidth="1"/>
    <col min="9218" max="9218" width="25" style="26" customWidth="1"/>
    <col min="9219" max="9219" width="3.5" style="26" customWidth="1"/>
    <col min="9220" max="9220" width="48.5" style="26" customWidth="1"/>
    <col min="9221" max="9221" width="12.75" style="26" customWidth="1"/>
    <col min="9222" max="9222" width="25" style="26" customWidth="1"/>
    <col min="9223" max="9223" width="3.5" style="26" customWidth="1"/>
    <col min="9224" max="9472" width="8.75" style="26"/>
    <col min="9473" max="9473" width="3.5" style="26" customWidth="1"/>
    <col min="9474" max="9474" width="25" style="26" customWidth="1"/>
    <col min="9475" max="9475" width="3.5" style="26" customWidth="1"/>
    <col min="9476" max="9476" width="48.5" style="26" customWidth="1"/>
    <col min="9477" max="9477" width="12.75" style="26" customWidth="1"/>
    <col min="9478" max="9478" width="25" style="26" customWidth="1"/>
    <col min="9479" max="9479" width="3.5" style="26" customWidth="1"/>
    <col min="9480" max="9728" width="8.75" style="26"/>
    <col min="9729" max="9729" width="3.5" style="26" customWidth="1"/>
    <col min="9730" max="9730" width="25" style="26" customWidth="1"/>
    <col min="9731" max="9731" width="3.5" style="26" customWidth="1"/>
    <col min="9732" max="9732" width="48.5" style="26" customWidth="1"/>
    <col min="9733" max="9733" width="12.75" style="26" customWidth="1"/>
    <col min="9734" max="9734" width="25" style="26" customWidth="1"/>
    <col min="9735" max="9735" width="3.5" style="26" customWidth="1"/>
    <col min="9736" max="9984" width="8.75" style="26"/>
    <col min="9985" max="9985" width="3.5" style="26" customWidth="1"/>
    <col min="9986" max="9986" width="25" style="26" customWidth="1"/>
    <col min="9987" max="9987" width="3.5" style="26" customWidth="1"/>
    <col min="9988" max="9988" width="48.5" style="26" customWidth="1"/>
    <col min="9989" max="9989" width="12.75" style="26" customWidth="1"/>
    <col min="9990" max="9990" width="25" style="26" customWidth="1"/>
    <col min="9991" max="9991" width="3.5" style="26" customWidth="1"/>
    <col min="9992" max="10240" width="8.75" style="26"/>
    <col min="10241" max="10241" width="3.5" style="26" customWidth="1"/>
    <col min="10242" max="10242" width="25" style="26" customWidth="1"/>
    <col min="10243" max="10243" width="3.5" style="26" customWidth="1"/>
    <col min="10244" max="10244" width="48.5" style="26" customWidth="1"/>
    <col min="10245" max="10245" width="12.75" style="26" customWidth="1"/>
    <col min="10246" max="10246" width="25" style="26" customWidth="1"/>
    <col min="10247" max="10247" width="3.5" style="26" customWidth="1"/>
    <col min="10248" max="10496" width="8.75" style="26"/>
    <col min="10497" max="10497" width="3.5" style="26" customWidth="1"/>
    <col min="10498" max="10498" width="25" style="26" customWidth="1"/>
    <col min="10499" max="10499" width="3.5" style="26" customWidth="1"/>
    <col min="10500" max="10500" width="48.5" style="26" customWidth="1"/>
    <col min="10501" max="10501" width="12.75" style="26" customWidth="1"/>
    <col min="10502" max="10502" width="25" style="26" customWidth="1"/>
    <col min="10503" max="10503" width="3.5" style="26" customWidth="1"/>
    <col min="10504" max="10752" width="8.75" style="26"/>
    <col min="10753" max="10753" width="3.5" style="26" customWidth="1"/>
    <col min="10754" max="10754" width="25" style="26" customWidth="1"/>
    <col min="10755" max="10755" width="3.5" style="26" customWidth="1"/>
    <col min="10756" max="10756" width="48.5" style="26" customWidth="1"/>
    <col min="10757" max="10757" width="12.75" style="26" customWidth="1"/>
    <col min="10758" max="10758" width="25" style="26" customWidth="1"/>
    <col min="10759" max="10759" width="3.5" style="26" customWidth="1"/>
    <col min="10760" max="11008" width="8.75" style="26"/>
    <col min="11009" max="11009" width="3.5" style="26" customWidth="1"/>
    <col min="11010" max="11010" width="25" style="26" customWidth="1"/>
    <col min="11011" max="11011" width="3.5" style="26" customWidth="1"/>
    <col min="11012" max="11012" width="48.5" style="26" customWidth="1"/>
    <col min="11013" max="11013" width="12.75" style="26" customWidth="1"/>
    <col min="11014" max="11014" width="25" style="26" customWidth="1"/>
    <col min="11015" max="11015" width="3.5" style="26" customWidth="1"/>
    <col min="11016" max="11264" width="8.75" style="26"/>
    <col min="11265" max="11265" width="3.5" style="26" customWidth="1"/>
    <col min="11266" max="11266" width="25" style="26" customWidth="1"/>
    <col min="11267" max="11267" width="3.5" style="26" customWidth="1"/>
    <col min="11268" max="11268" width="48.5" style="26" customWidth="1"/>
    <col min="11269" max="11269" width="12.75" style="26" customWidth="1"/>
    <col min="11270" max="11270" width="25" style="26" customWidth="1"/>
    <col min="11271" max="11271" width="3.5" style="26" customWidth="1"/>
    <col min="11272" max="11520" width="8.75" style="26"/>
    <col min="11521" max="11521" width="3.5" style="26" customWidth="1"/>
    <col min="11522" max="11522" width="25" style="26" customWidth="1"/>
    <col min="11523" max="11523" width="3.5" style="26" customWidth="1"/>
    <col min="11524" max="11524" width="48.5" style="26" customWidth="1"/>
    <col min="11525" max="11525" width="12.75" style="26" customWidth="1"/>
    <col min="11526" max="11526" width="25" style="26" customWidth="1"/>
    <col min="11527" max="11527" width="3.5" style="26" customWidth="1"/>
    <col min="11528" max="11776" width="8.75" style="26"/>
    <col min="11777" max="11777" width="3.5" style="26" customWidth="1"/>
    <col min="11778" max="11778" width="25" style="26" customWidth="1"/>
    <col min="11779" max="11779" width="3.5" style="26" customWidth="1"/>
    <col min="11780" max="11780" width="48.5" style="26" customWidth="1"/>
    <col min="11781" max="11781" width="12.75" style="26" customWidth="1"/>
    <col min="11782" max="11782" width="25" style="26" customWidth="1"/>
    <col min="11783" max="11783" width="3.5" style="26" customWidth="1"/>
    <col min="11784" max="12032" width="8.75" style="26"/>
    <col min="12033" max="12033" width="3.5" style="26" customWidth="1"/>
    <col min="12034" max="12034" width="25" style="26" customWidth="1"/>
    <col min="12035" max="12035" width="3.5" style="26" customWidth="1"/>
    <col min="12036" max="12036" width="48.5" style="26" customWidth="1"/>
    <col min="12037" max="12037" width="12.75" style="26" customWidth="1"/>
    <col min="12038" max="12038" width="25" style="26" customWidth="1"/>
    <col min="12039" max="12039" width="3.5" style="26" customWidth="1"/>
    <col min="12040" max="12288" width="8.75" style="26"/>
    <col min="12289" max="12289" width="3.5" style="26" customWidth="1"/>
    <col min="12290" max="12290" width="25" style="26" customWidth="1"/>
    <col min="12291" max="12291" width="3.5" style="26" customWidth="1"/>
    <col min="12292" max="12292" width="48.5" style="26" customWidth="1"/>
    <col min="12293" max="12293" width="12.75" style="26" customWidth="1"/>
    <col min="12294" max="12294" width="25" style="26" customWidth="1"/>
    <col min="12295" max="12295" width="3.5" style="26" customWidth="1"/>
    <col min="12296" max="12544" width="8.75" style="26"/>
    <col min="12545" max="12545" width="3.5" style="26" customWidth="1"/>
    <col min="12546" max="12546" width="25" style="26" customWidth="1"/>
    <col min="12547" max="12547" width="3.5" style="26" customWidth="1"/>
    <col min="12548" max="12548" width="48.5" style="26" customWidth="1"/>
    <col min="12549" max="12549" width="12.75" style="26" customWidth="1"/>
    <col min="12550" max="12550" width="25" style="26" customWidth="1"/>
    <col min="12551" max="12551" width="3.5" style="26" customWidth="1"/>
    <col min="12552" max="12800" width="8.75" style="26"/>
    <col min="12801" max="12801" width="3.5" style="26" customWidth="1"/>
    <col min="12802" max="12802" width="25" style="26" customWidth="1"/>
    <col min="12803" max="12803" width="3.5" style="26" customWidth="1"/>
    <col min="12804" max="12804" width="48.5" style="26" customWidth="1"/>
    <col min="12805" max="12805" width="12.75" style="26" customWidth="1"/>
    <col min="12806" max="12806" width="25" style="26" customWidth="1"/>
    <col min="12807" max="12807" width="3.5" style="26" customWidth="1"/>
    <col min="12808" max="13056" width="8.75" style="26"/>
    <col min="13057" max="13057" width="3.5" style="26" customWidth="1"/>
    <col min="13058" max="13058" width="25" style="26" customWidth="1"/>
    <col min="13059" max="13059" width="3.5" style="26" customWidth="1"/>
    <col min="13060" max="13060" width="48.5" style="26" customWidth="1"/>
    <col min="13061" max="13061" width="12.75" style="26" customWidth="1"/>
    <col min="13062" max="13062" width="25" style="26" customWidth="1"/>
    <col min="13063" max="13063" width="3.5" style="26" customWidth="1"/>
    <col min="13064" max="13312" width="8.75" style="26"/>
    <col min="13313" max="13313" width="3.5" style="26" customWidth="1"/>
    <col min="13314" max="13314" width="25" style="26" customWidth="1"/>
    <col min="13315" max="13315" width="3.5" style="26" customWidth="1"/>
    <col min="13316" max="13316" width="48.5" style="26" customWidth="1"/>
    <col min="13317" max="13317" width="12.75" style="26" customWidth="1"/>
    <col min="13318" max="13318" width="25" style="26" customWidth="1"/>
    <col min="13319" max="13319" width="3.5" style="26" customWidth="1"/>
    <col min="13320" max="13568" width="8.75" style="26"/>
    <col min="13569" max="13569" width="3.5" style="26" customWidth="1"/>
    <col min="13570" max="13570" width="25" style="26" customWidth="1"/>
    <col min="13571" max="13571" width="3.5" style="26" customWidth="1"/>
    <col min="13572" max="13572" width="48.5" style="26" customWidth="1"/>
    <col min="13573" max="13573" width="12.75" style="26" customWidth="1"/>
    <col min="13574" max="13574" width="25" style="26" customWidth="1"/>
    <col min="13575" max="13575" width="3.5" style="26" customWidth="1"/>
    <col min="13576" max="13824" width="8.75" style="26"/>
    <col min="13825" max="13825" width="3.5" style="26" customWidth="1"/>
    <col min="13826" max="13826" width="25" style="26" customWidth="1"/>
    <col min="13827" max="13827" width="3.5" style="26" customWidth="1"/>
    <col min="13828" max="13828" width="48.5" style="26" customWidth="1"/>
    <col min="13829" max="13829" width="12.75" style="26" customWidth="1"/>
    <col min="13830" max="13830" width="25" style="26" customWidth="1"/>
    <col min="13831" max="13831" width="3.5" style="26" customWidth="1"/>
    <col min="13832" max="14080" width="8.75" style="26"/>
    <col min="14081" max="14081" width="3.5" style="26" customWidth="1"/>
    <col min="14082" max="14082" width="25" style="26" customWidth="1"/>
    <col min="14083" max="14083" width="3.5" style="26" customWidth="1"/>
    <col min="14084" max="14084" width="48.5" style="26" customWidth="1"/>
    <col min="14085" max="14085" width="12.75" style="26" customWidth="1"/>
    <col min="14086" max="14086" width="25" style="26" customWidth="1"/>
    <col min="14087" max="14087" width="3.5" style="26" customWidth="1"/>
    <col min="14088" max="14336" width="8.75" style="26"/>
    <col min="14337" max="14337" width="3.5" style="26" customWidth="1"/>
    <col min="14338" max="14338" width="25" style="26" customWidth="1"/>
    <col min="14339" max="14339" width="3.5" style="26" customWidth="1"/>
    <col min="14340" max="14340" width="48.5" style="26" customWidth="1"/>
    <col min="14341" max="14341" width="12.75" style="26" customWidth="1"/>
    <col min="14342" max="14342" width="25" style="26" customWidth="1"/>
    <col min="14343" max="14343" width="3.5" style="26" customWidth="1"/>
    <col min="14344" max="14592" width="8.75" style="26"/>
    <col min="14593" max="14593" width="3.5" style="26" customWidth="1"/>
    <col min="14594" max="14594" width="25" style="26" customWidth="1"/>
    <col min="14595" max="14595" width="3.5" style="26" customWidth="1"/>
    <col min="14596" max="14596" width="48.5" style="26" customWidth="1"/>
    <col min="14597" max="14597" width="12.75" style="26" customWidth="1"/>
    <col min="14598" max="14598" width="25" style="26" customWidth="1"/>
    <col min="14599" max="14599" width="3.5" style="26" customWidth="1"/>
    <col min="14600" max="14848" width="8.75" style="26"/>
    <col min="14849" max="14849" width="3.5" style="26" customWidth="1"/>
    <col min="14850" max="14850" width="25" style="26" customWidth="1"/>
    <col min="14851" max="14851" width="3.5" style="26" customWidth="1"/>
    <col min="14852" max="14852" width="48.5" style="26" customWidth="1"/>
    <col min="14853" max="14853" width="12.75" style="26" customWidth="1"/>
    <col min="14854" max="14854" width="25" style="26" customWidth="1"/>
    <col min="14855" max="14855" width="3.5" style="26" customWidth="1"/>
    <col min="14856" max="15104" width="8.75" style="26"/>
    <col min="15105" max="15105" width="3.5" style="26" customWidth="1"/>
    <col min="15106" max="15106" width="25" style="26" customWidth="1"/>
    <col min="15107" max="15107" width="3.5" style="26" customWidth="1"/>
    <col min="15108" max="15108" width="48.5" style="26" customWidth="1"/>
    <col min="15109" max="15109" width="12.75" style="26" customWidth="1"/>
    <col min="15110" max="15110" width="25" style="26" customWidth="1"/>
    <col min="15111" max="15111" width="3.5" style="26" customWidth="1"/>
    <col min="15112" max="15360" width="8.75" style="26"/>
    <col min="15361" max="15361" width="3.5" style="26" customWidth="1"/>
    <col min="15362" max="15362" width="25" style="26" customWidth="1"/>
    <col min="15363" max="15363" width="3.5" style="26" customWidth="1"/>
    <col min="15364" max="15364" width="48.5" style="26" customWidth="1"/>
    <col min="15365" max="15365" width="12.75" style="26" customWidth="1"/>
    <col min="15366" max="15366" width="25" style="26" customWidth="1"/>
    <col min="15367" max="15367" width="3.5" style="26" customWidth="1"/>
    <col min="15368" max="15616" width="8.75" style="26"/>
    <col min="15617" max="15617" width="3.5" style="26" customWidth="1"/>
    <col min="15618" max="15618" width="25" style="26" customWidth="1"/>
    <col min="15619" max="15619" width="3.5" style="26" customWidth="1"/>
    <col min="15620" max="15620" width="48.5" style="26" customWidth="1"/>
    <col min="15621" max="15621" width="12.75" style="26" customWidth="1"/>
    <col min="15622" max="15622" width="25" style="26" customWidth="1"/>
    <col min="15623" max="15623" width="3.5" style="26" customWidth="1"/>
    <col min="15624" max="15872" width="8.75" style="26"/>
    <col min="15873" max="15873" width="3.5" style="26" customWidth="1"/>
    <col min="15874" max="15874" width="25" style="26" customWidth="1"/>
    <col min="15875" max="15875" width="3.5" style="26" customWidth="1"/>
    <col min="15876" max="15876" width="48.5" style="26" customWidth="1"/>
    <col min="15877" max="15877" width="12.75" style="26" customWidth="1"/>
    <col min="15878" max="15878" width="25" style="26" customWidth="1"/>
    <col min="15879" max="15879" width="3.5" style="26" customWidth="1"/>
    <col min="15880" max="16128" width="8.75" style="26"/>
    <col min="16129" max="16129" width="3.5" style="26" customWidth="1"/>
    <col min="16130" max="16130" width="25" style="26" customWidth="1"/>
    <col min="16131" max="16131" width="3.5" style="26" customWidth="1"/>
    <col min="16132" max="16132" width="48.5" style="26" customWidth="1"/>
    <col min="16133" max="16133" width="12.75" style="26" customWidth="1"/>
    <col min="16134" max="16134" width="25" style="26" customWidth="1"/>
    <col min="16135" max="16135" width="3.5" style="26" customWidth="1"/>
    <col min="16136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102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103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104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92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886414</v>
      </c>
    </row>
    <row r="19" spans="3:6" x14ac:dyDescent="0.25">
      <c r="C19" s="33" t="s">
        <v>2</v>
      </c>
      <c r="D19" s="32" t="s">
        <v>84</v>
      </c>
      <c r="E19" s="45">
        <v>177683</v>
      </c>
    </row>
    <row r="20" spans="3:6" s="59" customFormat="1" x14ac:dyDescent="0.25">
      <c r="C20" s="33" t="s">
        <v>3</v>
      </c>
      <c r="D20" s="32" t="s">
        <v>85</v>
      </c>
      <c r="E20" s="53">
        <v>708731</v>
      </c>
      <c r="F20" s="26"/>
    </row>
    <row r="21" spans="3:6" x14ac:dyDescent="0.25">
      <c r="C21" s="33" t="s">
        <v>4</v>
      </c>
      <c r="D21" s="32" t="s">
        <v>86</v>
      </c>
      <c r="E21" s="45">
        <v>501742</v>
      </c>
    </row>
    <row r="22" spans="3:6" ht="13" x14ac:dyDescent="0.3">
      <c r="C22" s="33" t="s">
        <v>5</v>
      </c>
      <c r="D22" s="58" t="s">
        <v>6</v>
      </c>
      <c r="E22" s="45">
        <f>SUM(E20:E21)</f>
        <v>1210473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50">
        <v>46088</v>
      </c>
    </row>
    <row r="26" spans="3:6" x14ac:dyDescent="0.25">
      <c r="C26" s="33" t="s">
        <v>2</v>
      </c>
      <c r="D26" s="32" t="s">
        <v>9</v>
      </c>
      <c r="E26" s="31"/>
    </row>
    <row r="27" spans="3:6" x14ac:dyDescent="0.25">
      <c r="C27" s="33" t="s">
        <v>3</v>
      </c>
      <c r="D27" s="32" t="s">
        <v>10</v>
      </c>
      <c r="E27" s="31">
        <v>2486</v>
      </c>
    </row>
    <row r="28" spans="3:6" x14ac:dyDescent="0.25">
      <c r="C28" s="33" t="s">
        <v>4</v>
      </c>
      <c r="D28" s="32" t="s">
        <v>11</v>
      </c>
      <c r="E28" s="31">
        <v>18186</v>
      </c>
    </row>
    <row r="29" spans="3:6" x14ac:dyDescent="0.25">
      <c r="C29" s="33" t="s">
        <v>5</v>
      </c>
      <c r="D29" s="32" t="s">
        <v>12</v>
      </c>
      <c r="E29" s="31">
        <v>888</v>
      </c>
    </row>
    <row r="30" spans="3:6" x14ac:dyDescent="0.25">
      <c r="C30" s="33" t="s">
        <v>13</v>
      </c>
      <c r="D30" s="32" t="s">
        <v>14</v>
      </c>
      <c r="E30" s="31"/>
    </row>
    <row r="31" spans="3:6" x14ac:dyDescent="0.25">
      <c r="C31" s="33" t="s">
        <v>15</v>
      </c>
      <c r="D31" s="32" t="s">
        <v>16</v>
      </c>
      <c r="E31" s="31">
        <v>563</v>
      </c>
    </row>
    <row r="32" spans="3:6" x14ac:dyDescent="0.25">
      <c r="C32" s="33" t="s">
        <v>17</v>
      </c>
      <c r="D32" s="32" t="s">
        <v>18</v>
      </c>
      <c r="E32" s="31"/>
    </row>
    <row r="33" spans="3:5" x14ac:dyDescent="0.25">
      <c r="C33" s="33" t="s">
        <v>19</v>
      </c>
      <c r="D33" s="32" t="s">
        <v>20</v>
      </c>
      <c r="E33" s="31">
        <v>4311</v>
      </c>
    </row>
    <row r="34" spans="3:5" x14ac:dyDescent="0.25">
      <c r="C34" s="33" t="s">
        <v>21</v>
      </c>
      <c r="D34" s="32" t="s">
        <v>22</v>
      </c>
      <c r="E34" s="31"/>
    </row>
    <row r="35" spans="3:5" x14ac:dyDescent="0.25">
      <c r="C35" s="33" t="s">
        <v>23</v>
      </c>
      <c r="D35" s="32" t="s">
        <v>24</v>
      </c>
      <c r="E35" s="31"/>
    </row>
    <row r="36" spans="3:5" x14ac:dyDescent="0.25">
      <c r="C36" s="33" t="s">
        <v>25</v>
      </c>
      <c r="D36" s="32" t="s">
        <v>26</v>
      </c>
      <c r="E36" s="31">
        <v>6083</v>
      </c>
    </row>
    <row r="37" spans="3:5" x14ac:dyDescent="0.25">
      <c r="C37" s="33" t="s">
        <v>27</v>
      </c>
      <c r="D37" s="32" t="s">
        <v>28</v>
      </c>
      <c r="E37" s="31"/>
    </row>
    <row r="38" spans="3:5" x14ac:dyDescent="0.25">
      <c r="C38" s="33" t="s">
        <v>29</v>
      </c>
      <c r="D38" s="32" t="s">
        <v>30</v>
      </c>
      <c r="E38" s="31"/>
    </row>
    <row r="39" spans="3:5" x14ac:dyDescent="0.25">
      <c r="C39" s="33" t="s">
        <v>31</v>
      </c>
      <c r="D39" s="32" t="s">
        <v>32</v>
      </c>
      <c r="E39" s="31"/>
    </row>
    <row r="40" spans="3:5" x14ac:dyDescent="0.25">
      <c r="C40" s="33" t="s">
        <v>33</v>
      </c>
      <c r="D40" s="32" t="s">
        <v>34</v>
      </c>
      <c r="E40" s="31"/>
    </row>
    <row r="41" spans="3:5" x14ac:dyDescent="0.25">
      <c r="C41" s="33" t="s">
        <v>35</v>
      </c>
      <c r="D41" s="32" t="s">
        <v>87</v>
      </c>
      <c r="E41" s="45">
        <v>0</v>
      </c>
    </row>
    <row r="42" spans="3:5" x14ac:dyDescent="0.25">
      <c r="C42" s="33" t="s">
        <v>36</v>
      </c>
      <c r="D42" s="32" t="s">
        <v>37</v>
      </c>
      <c r="E42" s="31">
        <v>3779</v>
      </c>
    </row>
    <row r="43" spans="3:5" x14ac:dyDescent="0.25">
      <c r="C43" s="33" t="s">
        <v>38</v>
      </c>
      <c r="D43" s="32" t="s">
        <v>39</v>
      </c>
      <c r="E43" s="31">
        <v>20179</v>
      </c>
    </row>
    <row r="44" spans="3:5" x14ac:dyDescent="0.25">
      <c r="C44" s="33" t="s">
        <v>40</v>
      </c>
      <c r="D44" s="32" t="s">
        <v>88</v>
      </c>
      <c r="E44" s="45">
        <v>798959</v>
      </c>
    </row>
    <row r="45" spans="3:5" ht="13" x14ac:dyDescent="0.3">
      <c r="C45" s="33" t="s">
        <v>41</v>
      </c>
      <c r="D45" s="49" t="s">
        <v>42</v>
      </c>
      <c r="E45" s="48">
        <f>SUM(E25:E44)</f>
        <v>901522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308951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/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/>
    </row>
    <row r="54" spans="3:5" x14ac:dyDescent="0.25">
      <c r="C54" s="33" t="s">
        <v>4</v>
      </c>
      <c r="D54" s="32" t="s">
        <v>49</v>
      </c>
      <c r="E54" s="31"/>
    </row>
    <row r="55" spans="3:5" x14ac:dyDescent="0.25">
      <c r="C55" s="33" t="s">
        <v>5</v>
      </c>
      <c r="D55" s="32" t="s">
        <v>50</v>
      </c>
      <c r="E55" s="31"/>
    </row>
    <row r="56" spans="3:5" x14ac:dyDescent="0.25">
      <c r="C56" s="33" t="s">
        <v>13</v>
      </c>
      <c r="D56" s="32" t="s">
        <v>51</v>
      </c>
      <c r="E56" s="31"/>
    </row>
    <row r="57" spans="3:5" x14ac:dyDescent="0.25">
      <c r="C57" s="33" t="s">
        <v>15</v>
      </c>
      <c r="D57" s="32" t="s">
        <v>52</v>
      </c>
      <c r="E57" s="31"/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0</v>
      </c>
    </row>
    <row r="60" spans="3:5" ht="13" x14ac:dyDescent="0.3">
      <c r="C60" s="33" t="s">
        <v>21</v>
      </c>
      <c r="D60" s="49" t="s">
        <v>54</v>
      </c>
      <c r="E60" s="48">
        <f>SUM(E51:E59)</f>
        <v>0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308951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11159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75"/>
      <c r="B71" s="75"/>
      <c r="C71" s="75"/>
      <c r="D71" s="75"/>
      <c r="E71" s="75"/>
      <c r="F71" s="75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51:E58 E63 E67 E69" name="Financial Data"/>
    <protectedRange sqref="D5:D7" name="Agency Info"/>
    <protectedRange sqref="E25:E40" name="Financial Data_1"/>
    <protectedRange sqref="E42:E43" name="Financial Data_2"/>
    <protectedRange sqref="E66" name="Financial Data_3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3363-72AF-4EED-82E2-82A4E4E1EE6E}">
  <sheetPr>
    <pageSetUpPr fitToPage="1"/>
  </sheetPr>
  <dimension ref="A1:F215"/>
  <sheetViews>
    <sheetView zoomScaleNormal="100" workbookViewId="0">
      <selection activeCell="E45" sqref="E45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72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74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76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79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5274312</v>
      </c>
    </row>
    <row r="19" spans="3:6" x14ac:dyDescent="0.25">
      <c r="C19" s="33" t="s">
        <v>2</v>
      </c>
      <c r="D19" s="32" t="s">
        <v>84</v>
      </c>
      <c r="E19" s="45">
        <v>1134898</v>
      </c>
    </row>
    <row r="20" spans="3:6" s="59" customFormat="1" x14ac:dyDescent="0.25">
      <c r="C20" s="33" t="s">
        <v>3</v>
      </c>
      <c r="D20" s="32" t="s">
        <v>85</v>
      </c>
      <c r="E20" s="53">
        <v>4139414</v>
      </c>
      <c r="F20" s="26"/>
    </row>
    <row r="21" spans="3:6" x14ac:dyDescent="0.25">
      <c r="C21" s="33" t="s">
        <v>4</v>
      </c>
      <c r="D21" s="32" t="s">
        <v>86</v>
      </c>
      <c r="E21" s="45">
        <v>1025584</v>
      </c>
    </row>
    <row r="22" spans="3:6" ht="13" x14ac:dyDescent="0.3">
      <c r="C22" s="33" t="s">
        <v>5</v>
      </c>
      <c r="D22" s="58" t="s">
        <v>6</v>
      </c>
      <c r="E22" s="45">
        <f>SUM(E20:E21)</f>
        <v>5164998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78">
        <v>1979594</v>
      </c>
    </row>
    <row r="26" spans="3:6" x14ac:dyDescent="0.25">
      <c r="C26" s="33" t="s">
        <v>2</v>
      </c>
      <c r="D26" s="32" t="s">
        <v>9</v>
      </c>
      <c r="E26" s="79">
        <v>0</v>
      </c>
    </row>
    <row r="27" spans="3:6" x14ac:dyDescent="0.25">
      <c r="C27" s="33" t="s">
        <v>3</v>
      </c>
      <c r="D27" s="32" t="s">
        <v>10</v>
      </c>
      <c r="E27" s="79">
        <v>514479</v>
      </c>
    </row>
    <row r="28" spans="3:6" x14ac:dyDescent="0.25">
      <c r="C28" s="33" t="s">
        <v>4</v>
      </c>
      <c r="D28" s="32" t="s">
        <v>11</v>
      </c>
      <c r="E28" s="79">
        <v>428876</v>
      </c>
    </row>
    <row r="29" spans="3:6" x14ac:dyDescent="0.25">
      <c r="C29" s="33" t="s">
        <v>5</v>
      </c>
      <c r="D29" s="32" t="s">
        <v>12</v>
      </c>
      <c r="E29" s="79">
        <v>412</v>
      </c>
    </row>
    <row r="30" spans="3:6" x14ac:dyDescent="0.25">
      <c r="C30" s="33" t="s">
        <v>13</v>
      </c>
      <c r="D30" s="32" t="s">
        <v>14</v>
      </c>
      <c r="E30" s="79">
        <v>0</v>
      </c>
    </row>
    <row r="31" spans="3:6" x14ac:dyDescent="0.25">
      <c r="C31" s="33" t="s">
        <v>15</v>
      </c>
      <c r="D31" s="32" t="s">
        <v>16</v>
      </c>
      <c r="E31" s="79">
        <v>-49035</v>
      </c>
    </row>
    <row r="32" spans="3:6" x14ac:dyDescent="0.25">
      <c r="C32" s="33" t="s">
        <v>17</v>
      </c>
      <c r="D32" s="32" t="s">
        <v>18</v>
      </c>
      <c r="E32" s="79">
        <v>736090</v>
      </c>
    </row>
    <row r="33" spans="3:5" x14ac:dyDescent="0.25">
      <c r="C33" s="33" t="s">
        <v>19</v>
      </c>
      <c r="D33" s="32" t="s">
        <v>20</v>
      </c>
      <c r="E33" s="79">
        <v>36630</v>
      </c>
    </row>
    <row r="34" spans="3:5" x14ac:dyDescent="0.25">
      <c r="C34" s="33" t="s">
        <v>21</v>
      </c>
      <c r="D34" s="32" t="s">
        <v>22</v>
      </c>
      <c r="E34" s="79">
        <v>0</v>
      </c>
    </row>
    <row r="35" spans="3:5" x14ac:dyDescent="0.25">
      <c r="C35" s="33" t="s">
        <v>23</v>
      </c>
      <c r="D35" s="32" t="s">
        <v>24</v>
      </c>
      <c r="E35" s="79">
        <v>5874</v>
      </c>
    </row>
    <row r="36" spans="3:5" x14ac:dyDescent="0.25">
      <c r="C36" s="33" t="s">
        <v>25</v>
      </c>
      <c r="D36" s="32" t="s">
        <v>26</v>
      </c>
      <c r="E36" s="79">
        <v>77003</v>
      </c>
    </row>
    <row r="37" spans="3:5" x14ac:dyDescent="0.25">
      <c r="C37" s="33" t="s">
        <v>27</v>
      </c>
      <c r="D37" s="32" t="s">
        <v>28</v>
      </c>
      <c r="E37" s="79">
        <v>4711</v>
      </c>
    </row>
    <row r="38" spans="3:5" x14ac:dyDescent="0.25">
      <c r="C38" s="33" t="s">
        <v>29</v>
      </c>
      <c r="D38" s="32" t="s">
        <v>30</v>
      </c>
      <c r="E38" s="79">
        <v>260</v>
      </c>
    </row>
    <row r="39" spans="3:5" x14ac:dyDescent="0.25">
      <c r="C39" s="33" t="s">
        <v>31</v>
      </c>
      <c r="D39" s="32" t="s">
        <v>32</v>
      </c>
      <c r="E39" s="79">
        <v>0</v>
      </c>
    </row>
    <row r="40" spans="3:5" x14ac:dyDescent="0.25">
      <c r="C40" s="33" t="s">
        <v>33</v>
      </c>
      <c r="D40" s="32" t="s">
        <v>34</v>
      </c>
      <c r="E40" s="79">
        <v>1814</v>
      </c>
    </row>
    <row r="41" spans="3:5" x14ac:dyDescent="0.25">
      <c r="C41" s="33" t="s">
        <v>35</v>
      </c>
      <c r="D41" s="32" t="s">
        <v>87</v>
      </c>
      <c r="E41" s="45">
        <v>24320</v>
      </c>
    </row>
    <row r="42" spans="3:5" x14ac:dyDescent="0.25">
      <c r="C42" s="33" t="s">
        <v>36</v>
      </c>
      <c r="D42" s="32" t="s">
        <v>37</v>
      </c>
      <c r="E42" s="31">
        <v>9217</v>
      </c>
    </row>
    <row r="43" spans="3:5" x14ac:dyDescent="0.25">
      <c r="C43" s="33" t="s">
        <v>38</v>
      </c>
      <c r="D43" s="32" t="s">
        <v>39</v>
      </c>
      <c r="E43" s="31">
        <v>25692</v>
      </c>
    </row>
    <row r="44" spans="3:5" x14ac:dyDescent="0.25">
      <c r="C44" s="33" t="s">
        <v>40</v>
      </c>
      <c r="D44" s="32" t="s">
        <v>88</v>
      </c>
      <c r="E44" s="45">
        <v>99968</v>
      </c>
    </row>
    <row r="45" spans="3:5" ht="13" x14ac:dyDescent="0.3">
      <c r="C45" s="33" t="s">
        <v>41</v>
      </c>
      <c r="D45" s="49" t="s">
        <v>42</v>
      </c>
      <c r="E45" s="48">
        <f>SUM(E25:E44)</f>
        <v>3895905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1269093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>
        <v>489</v>
      </c>
    </row>
    <row r="52" spans="3:5" x14ac:dyDescent="0.25">
      <c r="C52" s="33" t="s">
        <v>2</v>
      </c>
      <c r="D52" s="32" t="s">
        <v>47</v>
      </c>
      <c r="E52" s="31">
        <v>0</v>
      </c>
    </row>
    <row r="53" spans="3:5" x14ac:dyDescent="0.25">
      <c r="C53" s="33" t="s">
        <v>3</v>
      </c>
      <c r="D53" s="32" t="s">
        <v>48</v>
      </c>
      <c r="E53" s="31">
        <v>0</v>
      </c>
    </row>
    <row r="54" spans="3:5" x14ac:dyDescent="0.25">
      <c r="C54" s="33" t="s">
        <v>4</v>
      </c>
      <c r="D54" s="32" t="s">
        <v>49</v>
      </c>
      <c r="E54" s="31">
        <v>0</v>
      </c>
    </row>
    <row r="55" spans="3:5" x14ac:dyDescent="0.25">
      <c r="C55" s="33" t="s">
        <v>5</v>
      </c>
      <c r="D55" s="32" t="s">
        <v>50</v>
      </c>
      <c r="E55" s="31">
        <v>25</v>
      </c>
    </row>
    <row r="56" spans="3:5" x14ac:dyDescent="0.25">
      <c r="C56" s="33" t="s">
        <v>13</v>
      </c>
      <c r="D56" s="32" t="s">
        <v>51</v>
      </c>
      <c r="E56" s="31">
        <v>0</v>
      </c>
    </row>
    <row r="57" spans="3:5" x14ac:dyDescent="0.25">
      <c r="C57" s="33" t="s">
        <v>15</v>
      </c>
      <c r="D57" s="32" t="s">
        <v>52</v>
      </c>
      <c r="E57" s="31">
        <v>0</v>
      </c>
    </row>
    <row r="58" spans="3:5" x14ac:dyDescent="0.25">
      <c r="C58" s="33" t="s">
        <v>17</v>
      </c>
      <c r="D58" s="32" t="s">
        <v>53</v>
      </c>
      <c r="E58" s="31">
        <v>0</v>
      </c>
    </row>
    <row r="59" spans="3:5" x14ac:dyDescent="0.25">
      <c r="C59" s="33" t="s">
        <v>19</v>
      </c>
      <c r="D59" s="32" t="s">
        <v>89</v>
      </c>
      <c r="E59" s="45">
        <v>0</v>
      </c>
    </row>
    <row r="60" spans="3:5" ht="13" x14ac:dyDescent="0.3">
      <c r="C60" s="33" t="s">
        <v>21</v>
      </c>
      <c r="D60" s="49" t="s">
        <v>54</v>
      </c>
      <c r="E60" s="48">
        <v>514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v>1268579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6461606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20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30"/>
      <c r="B71" s="30"/>
      <c r="C71" s="30"/>
      <c r="D71" s="30"/>
      <c r="E71" s="30"/>
      <c r="F71" s="30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42:E43 E51:E58 E63 E66:E67 E69" name="Financial Data"/>
    <protectedRange sqref="D5:D7" name="Agency Info"/>
    <protectedRange sqref="E25:E40" name="Financial Data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19B9-B7AB-44E9-8593-E827AE6AD6DA}">
  <sheetPr>
    <pageSetUpPr fitToPage="1"/>
  </sheetPr>
  <dimension ref="A1:F215"/>
  <sheetViews>
    <sheetView zoomScaleNormal="100" workbookViewId="0">
      <selection activeCell="F9" sqref="F9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90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101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91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92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32632006</v>
      </c>
    </row>
    <row r="19" spans="3:6" x14ac:dyDescent="0.25">
      <c r="C19" s="33" t="s">
        <v>2</v>
      </c>
      <c r="D19" s="32" t="s">
        <v>84</v>
      </c>
      <c r="E19" s="45">
        <v>6526401</v>
      </c>
    </row>
    <row r="20" spans="3:6" s="59" customFormat="1" x14ac:dyDescent="0.25">
      <c r="C20" s="33" t="s">
        <v>3</v>
      </c>
      <c r="D20" s="32" t="s">
        <v>85</v>
      </c>
      <c r="E20" s="53">
        <v>26105605</v>
      </c>
      <c r="F20" s="26"/>
    </row>
    <row r="21" spans="3:6" x14ac:dyDescent="0.25">
      <c r="C21" s="33" t="s">
        <v>4</v>
      </c>
      <c r="D21" s="32" t="s">
        <v>86</v>
      </c>
      <c r="E21" s="45">
        <v>11894075</v>
      </c>
    </row>
    <row r="22" spans="3:6" ht="13" x14ac:dyDescent="0.3">
      <c r="C22" s="33" t="s">
        <v>5</v>
      </c>
      <c r="D22" s="58" t="s">
        <v>6</v>
      </c>
      <c r="E22" s="45">
        <f>SUM(E20:E21)</f>
        <v>37999680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50">
        <v>16230009</v>
      </c>
    </row>
    <row r="26" spans="3:6" x14ac:dyDescent="0.25">
      <c r="C26" s="33" t="s">
        <v>2</v>
      </c>
      <c r="D26" s="32" t="s">
        <v>9</v>
      </c>
      <c r="E26" s="31"/>
    </row>
    <row r="27" spans="3:6" x14ac:dyDescent="0.25">
      <c r="C27" s="33" t="s">
        <v>3</v>
      </c>
      <c r="D27" s="32" t="s">
        <v>10</v>
      </c>
      <c r="E27" s="31">
        <v>2452363</v>
      </c>
    </row>
    <row r="28" spans="3:6" x14ac:dyDescent="0.25">
      <c r="C28" s="33" t="s">
        <v>4</v>
      </c>
      <c r="D28" s="32" t="s">
        <v>11</v>
      </c>
      <c r="E28" s="31">
        <v>772531</v>
      </c>
    </row>
    <row r="29" spans="3:6" x14ac:dyDescent="0.25">
      <c r="C29" s="33" t="s">
        <v>5</v>
      </c>
      <c r="D29" s="32" t="s">
        <v>12</v>
      </c>
      <c r="E29" s="31">
        <v>48220</v>
      </c>
    </row>
    <row r="30" spans="3:6" x14ac:dyDescent="0.25">
      <c r="C30" s="33" t="s">
        <v>13</v>
      </c>
      <c r="D30" s="32" t="s">
        <v>14</v>
      </c>
      <c r="E30" s="31">
        <v>33855</v>
      </c>
    </row>
    <row r="31" spans="3:6" x14ac:dyDescent="0.25">
      <c r="C31" s="33" t="s">
        <v>15</v>
      </c>
      <c r="D31" s="32" t="s">
        <v>16</v>
      </c>
      <c r="E31" s="31">
        <v>141913</v>
      </c>
    </row>
    <row r="32" spans="3:6" x14ac:dyDescent="0.25">
      <c r="C32" s="33" t="s">
        <v>17</v>
      </c>
      <c r="D32" s="32" t="s">
        <v>18</v>
      </c>
      <c r="E32" s="31">
        <v>924240</v>
      </c>
    </row>
    <row r="33" spans="3:5" x14ac:dyDescent="0.25">
      <c r="C33" s="33" t="s">
        <v>19</v>
      </c>
      <c r="D33" s="32" t="s">
        <v>20</v>
      </c>
      <c r="E33" s="31">
        <v>241931</v>
      </c>
    </row>
    <row r="34" spans="3:5" x14ac:dyDescent="0.25">
      <c r="C34" s="33" t="s">
        <v>21</v>
      </c>
      <c r="D34" s="32" t="s">
        <v>22</v>
      </c>
      <c r="E34" s="31">
        <v>98982</v>
      </c>
    </row>
    <row r="35" spans="3:5" x14ac:dyDescent="0.25">
      <c r="C35" s="33" t="s">
        <v>23</v>
      </c>
      <c r="D35" s="32" t="s">
        <v>24</v>
      </c>
      <c r="E35" s="31">
        <v>3870</v>
      </c>
    </row>
    <row r="36" spans="3:5" x14ac:dyDescent="0.25">
      <c r="C36" s="33" t="s">
        <v>25</v>
      </c>
      <c r="D36" s="32" t="s">
        <v>26</v>
      </c>
      <c r="E36" s="31">
        <v>61358</v>
      </c>
    </row>
    <row r="37" spans="3:5" x14ac:dyDescent="0.25">
      <c r="C37" s="33" t="s">
        <v>27</v>
      </c>
      <c r="D37" s="32" t="s">
        <v>28</v>
      </c>
      <c r="E37" s="31">
        <v>17805</v>
      </c>
    </row>
    <row r="38" spans="3:5" x14ac:dyDescent="0.25">
      <c r="C38" s="33" t="s">
        <v>29</v>
      </c>
      <c r="D38" s="32" t="s">
        <v>30</v>
      </c>
      <c r="E38" s="31">
        <v>-150</v>
      </c>
    </row>
    <row r="39" spans="3:5" x14ac:dyDescent="0.25">
      <c r="C39" s="33" t="s">
        <v>31</v>
      </c>
      <c r="D39" s="32" t="s">
        <v>32</v>
      </c>
      <c r="E39" s="31"/>
    </row>
    <row r="40" spans="3:5" x14ac:dyDescent="0.25">
      <c r="C40" s="33" t="s">
        <v>33</v>
      </c>
      <c r="D40" s="32" t="s">
        <v>34</v>
      </c>
      <c r="E40" s="31">
        <v>46071</v>
      </c>
    </row>
    <row r="41" spans="3:5" x14ac:dyDescent="0.25">
      <c r="C41" s="33" t="s">
        <v>35</v>
      </c>
      <c r="D41" s="32" t="s">
        <v>87</v>
      </c>
      <c r="E41" s="45">
        <v>344037</v>
      </c>
    </row>
    <row r="42" spans="3:5" x14ac:dyDescent="0.25">
      <c r="C42" s="33" t="s">
        <v>36</v>
      </c>
      <c r="D42" s="32" t="s">
        <v>37</v>
      </c>
      <c r="E42" s="31">
        <v>9181</v>
      </c>
    </row>
    <row r="43" spans="3:5" x14ac:dyDescent="0.25">
      <c r="C43" s="33" t="s">
        <v>38</v>
      </c>
      <c r="D43" s="32" t="s">
        <v>39</v>
      </c>
      <c r="E43" s="31">
        <v>235036</v>
      </c>
    </row>
    <row r="44" spans="3:5" x14ac:dyDescent="0.25">
      <c r="C44" s="33" t="s">
        <v>40</v>
      </c>
      <c r="D44" s="32" t="s">
        <v>88</v>
      </c>
      <c r="E44" s="45">
        <v>4400846</v>
      </c>
    </row>
    <row r="45" spans="3:5" ht="13" x14ac:dyDescent="0.3">
      <c r="C45" s="33" t="s">
        <v>41</v>
      </c>
      <c r="D45" s="49" t="s">
        <v>42</v>
      </c>
      <c r="E45" s="48">
        <f>SUM(E25:E44)</f>
        <v>26062098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11937582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>
        <v>472</v>
      </c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>
        <v>30</v>
      </c>
    </row>
    <row r="54" spans="3:5" x14ac:dyDescent="0.25">
      <c r="C54" s="33" t="s">
        <v>4</v>
      </c>
      <c r="D54" s="32" t="s">
        <v>49</v>
      </c>
      <c r="E54" s="31">
        <v>2664361</v>
      </c>
    </row>
    <row r="55" spans="3:5" x14ac:dyDescent="0.25">
      <c r="C55" s="33" t="s">
        <v>5</v>
      </c>
      <c r="D55" s="32" t="s">
        <v>50</v>
      </c>
      <c r="E55" s="31">
        <v>5194</v>
      </c>
    </row>
    <row r="56" spans="3:5" x14ac:dyDescent="0.25">
      <c r="C56" s="33" t="s">
        <v>13</v>
      </c>
      <c r="D56" s="32" t="s">
        <v>51</v>
      </c>
      <c r="E56" s="31">
        <v>211</v>
      </c>
    </row>
    <row r="57" spans="3:5" x14ac:dyDescent="0.25">
      <c r="C57" s="33" t="s">
        <v>15</v>
      </c>
      <c r="D57" s="32" t="s">
        <v>52</v>
      </c>
      <c r="E57" s="31">
        <v>10100</v>
      </c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6278</v>
      </c>
    </row>
    <row r="60" spans="3:5" ht="13" x14ac:dyDescent="0.3">
      <c r="C60" s="33" t="s">
        <v>21</v>
      </c>
      <c r="D60" s="49" t="s">
        <v>54</v>
      </c>
      <c r="E60" s="48">
        <f>SUM(E51:E59)</f>
        <v>2686646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9250936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26683396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108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30"/>
      <c r="B71" s="30"/>
      <c r="C71" s="30"/>
      <c r="D71" s="30"/>
      <c r="E71" s="30"/>
      <c r="F71" s="30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63 E67" name="Financial Data"/>
    <protectedRange sqref="D5:D7" name="Agency Info"/>
    <protectedRange sqref="E25:E40" name="Financial Data_1"/>
    <protectedRange sqref="E42:E43" name="Financial Data_2"/>
    <protectedRange sqref="E51:E58" name="Financial Data_3"/>
    <protectedRange sqref="E66" name="Financial Data_4"/>
    <protectedRange sqref="E69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0674-7484-46FD-81E6-65E07C7F0582}">
  <sheetPr>
    <pageSetUpPr fitToPage="1"/>
  </sheetPr>
  <dimension ref="A1:F215"/>
  <sheetViews>
    <sheetView zoomScaleNormal="100" workbookViewId="0">
      <selection activeCell="F3" sqref="F3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106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107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108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 t="s">
        <v>92</v>
      </c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/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848508.35</v>
      </c>
    </row>
    <row r="19" spans="3:6" x14ac:dyDescent="0.25">
      <c r="C19" s="33" t="s">
        <v>2</v>
      </c>
      <c r="D19" s="32" t="s">
        <v>84</v>
      </c>
      <c r="E19" s="45">
        <v>169701.67</v>
      </c>
    </row>
    <row r="20" spans="3:6" s="59" customFormat="1" x14ac:dyDescent="0.25">
      <c r="C20" s="33" t="s">
        <v>3</v>
      </c>
      <c r="D20" s="32" t="s">
        <v>85</v>
      </c>
      <c r="E20" s="53">
        <v>678806.68</v>
      </c>
      <c r="F20" s="26"/>
    </row>
    <row r="21" spans="3:6" x14ac:dyDescent="0.25">
      <c r="C21" s="33" t="s">
        <v>4</v>
      </c>
      <c r="D21" s="32" t="s">
        <v>86</v>
      </c>
      <c r="E21" s="45">
        <v>277681.95</v>
      </c>
    </row>
    <row r="22" spans="3:6" ht="13" x14ac:dyDescent="0.3">
      <c r="C22" s="33" t="s">
        <v>5</v>
      </c>
      <c r="D22" s="58" t="s">
        <v>6</v>
      </c>
      <c r="E22" s="45">
        <f>SUM(E20:E21)</f>
        <v>956488.63000000012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80">
        <v>203075.91999999998</v>
      </c>
    </row>
    <row r="26" spans="3:6" x14ac:dyDescent="0.25">
      <c r="C26" s="33" t="s">
        <v>2</v>
      </c>
      <c r="D26" s="32" t="s">
        <v>9</v>
      </c>
      <c r="E26" s="81">
        <v>0</v>
      </c>
    </row>
    <row r="27" spans="3:6" x14ac:dyDescent="0.25">
      <c r="C27" s="33" t="s">
        <v>3</v>
      </c>
      <c r="D27" s="32" t="s">
        <v>10</v>
      </c>
      <c r="E27" s="81">
        <v>47350.78</v>
      </c>
    </row>
    <row r="28" spans="3:6" x14ac:dyDescent="0.25">
      <c r="C28" s="33" t="s">
        <v>4</v>
      </c>
      <c r="D28" s="32" t="s">
        <v>11</v>
      </c>
      <c r="E28" s="81">
        <v>22618.68</v>
      </c>
    </row>
    <row r="29" spans="3:6" x14ac:dyDescent="0.25">
      <c r="C29" s="33" t="s">
        <v>5</v>
      </c>
      <c r="D29" s="32" t="s">
        <v>12</v>
      </c>
      <c r="E29" s="81">
        <v>0</v>
      </c>
    </row>
    <row r="30" spans="3:6" x14ac:dyDescent="0.25">
      <c r="C30" s="33" t="s">
        <v>13</v>
      </c>
      <c r="D30" s="32" t="s">
        <v>14</v>
      </c>
      <c r="E30" s="81">
        <v>0</v>
      </c>
    </row>
    <row r="31" spans="3:6" x14ac:dyDescent="0.25">
      <c r="C31" s="33" t="s">
        <v>15</v>
      </c>
      <c r="D31" s="32" t="s">
        <v>16</v>
      </c>
      <c r="E31" s="81">
        <v>989.48</v>
      </c>
    </row>
    <row r="32" spans="3:6" x14ac:dyDescent="0.25">
      <c r="C32" s="33" t="s">
        <v>17</v>
      </c>
      <c r="D32" s="32" t="s">
        <v>18</v>
      </c>
      <c r="E32" s="81">
        <v>124226.39</v>
      </c>
    </row>
    <row r="33" spans="3:5" x14ac:dyDescent="0.25">
      <c r="C33" s="33" t="s">
        <v>19</v>
      </c>
      <c r="D33" s="32" t="s">
        <v>20</v>
      </c>
      <c r="E33" s="81">
        <v>3463.06</v>
      </c>
    </row>
    <row r="34" spans="3:5" x14ac:dyDescent="0.25">
      <c r="C34" s="33" t="s">
        <v>21</v>
      </c>
      <c r="D34" s="32" t="s">
        <v>22</v>
      </c>
      <c r="E34" s="81">
        <v>0</v>
      </c>
    </row>
    <row r="35" spans="3:5" x14ac:dyDescent="0.25">
      <c r="C35" s="33" t="s">
        <v>23</v>
      </c>
      <c r="D35" s="32" t="s">
        <v>24</v>
      </c>
      <c r="E35" s="81">
        <v>0</v>
      </c>
    </row>
    <row r="36" spans="3:5" x14ac:dyDescent="0.25">
      <c r="C36" s="33" t="s">
        <v>25</v>
      </c>
      <c r="D36" s="32" t="s">
        <v>26</v>
      </c>
      <c r="E36" s="81">
        <v>253.04999999999998</v>
      </c>
    </row>
    <row r="37" spans="3:5" x14ac:dyDescent="0.25">
      <c r="C37" s="33" t="s">
        <v>27</v>
      </c>
      <c r="D37" s="32" t="s">
        <v>28</v>
      </c>
      <c r="E37" s="81">
        <v>75</v>
      </c>
    </row>
    <row r="38" spans="3:5" x14ac:dyDescent="0.25">
      <c r="C38" s="33" t="s">
        <v>29</v>
      </c>
      <c r="D38" s="32" t="s">
        <v>30</v>
      </c>
      <c r="E38" s="81">
        <v>0</v>
      </c>
    </row>
    <row r="39" spans="3:5" x14ac:dyDescent="0.25">
      <c r="C39" s="33" t="s">
        <v>31</v>
      </c>
      <c r="D39" s="32" t="s">
        <v>32</v>
      </c>
      <c r="E39" s="81">
        <v>0</v>
      </c>
    </row>
    <row r="40" spans="3:5" x14ac:dyDescent="0.25">
      <c r="C40" s="33" t="s">
        <v>33</v>
      </c>
      <c r="D40" s="32" t="s">
        <v>34</v>
      </c>
      <c r="E40" s="81">
        <v>28.48</v>
      </c>
    </row>
    <row r="41" spans="3:5" x14ac:dyDescent="0.25">
      <c r="C41" s="33" t="s">
        <v>35</v>
      </c>
      <c r="D41" s="32" t="s">
        <v>87</v>
      </c>
      <c r="E41" s="45">
        <v>2581</v>
      </c>
    </row>
    <row r="42" spans="3:5" x14ac:dyDescent="0.25">
      <c r="C42" s="33" t="s">
        <v>36</v>
      </c>
      <c r="D42" s="32" t="s">
        <v>37</v>
      </c>
      <c r="E42" s="82">
        <v>6540.52</v>
      </c>
    </row>
    <row r="43" spans="3:5" x14ac:dyDescent="0.25">
      <c r="C43" s="33" t="s">
        <v>38</v>
      </c>
      <c r="D43" s="32" t="s">
        <v>39</v>
      </c>
      <c r="E43" s="31">
        <v>0</v>
      </c>
    </row>
    <row r="44" spans="3:5" x14ac:dyDescent="0.25">
      <c r="C44" s="33" t="s">
        <v>40</v>
      </c>
      <c r="D44" s="32" t="s">
        <v>88</v>
      </c>
      <c r="E44" s="45">
        <v>12581</v>
      </c>
    </row>
    <row r="45" spans="3:5" ht="13" x14ac:dyDescent="0.3">
      <c r="C45" s="33" t="s">
        <v>41</v>
      </c>
      <c r="D45" s="49" t="s">
        <v>42</v>
      </c>
      <c r="E45" s="48">
        <f>SUM(E25:E44)</f>
        <v>423783.36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532705.27000000014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/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/>
    </row>
    <row r="54" spans="3:5" x14ac:dyDescent="0.25">
      <c r="C54" s="33" t="s">
        <v>4</v>
      </c>
      <c r="D54" s="32" t="s">
        <v>49</v>
      </c>
      <c r="E54" s="31"/>
    </row>
    <row r="55" spans="3:5" x14ac:dyDescent="0.25">
      <c r="C55" s="33" t="s">
        <v>5</v>
      </c>
      <c r="D55" s="32" t="s">
        <v>50</v>
      </c>
      <c r="E55" s="31">
        <v>14.24</v>
      </c>
    </row>
    <row r="56" spans="3:5" x14ac:dyDescent="0.25">
      <c r="C56" s="33" t="s">
        <v>13</v>
      </c>
      <c r="D56" s="32" t="s">
        <v>51</v>
      </c>
      <c r="E56" s="31"/>
    </row>
    <row r="57" spans="3:5" x14ac:dyDescent="0.25">
      <c r="C57" s="33" t="s">
        <v>15</v>
      </c>
      <c r="D57" s="32" t="s">
        <v>52</v>
      </c>
      <c r="E57" s="31"/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0</v>
      </c>
    </row>
    <row r="60" spans="3:5" ht="13" x14ac:dyDescent="0.3">
      <c r="C60" s="33" t="s">
        <v>21</v>
      </c>
      <c r="D60" s="49" t="s">
        <v>54</v>
      </c>
      <c r="E60" s="48">
        <f>SUM(E51:E59)</f>
        <v>14.24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532691.03000000014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514663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76"/>
      <c r="B71" s="76"/>
      <c r="C71" s="76"/>
      <c r="D71" s="76"/>
      <c r="E71" s="76"/>
      <c r="F71" s="76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63 E67" name="Financial Data"/>
    <protectedRange sqref="E42:E43" name="Financial Data_2"/>
    <protectedRange sqref="E66" name="Financial Data_4"/>
    <protectedRange sqref="E69" name="Financial Data_5"/>
    <protectedRange sqref="D5:D7" name="Agency Info_1"/>
    <protectedRange sqref="E25:E40" name="Financial Data_6"/>
    <protectedRange sqref="E51:E58" name="Financial Data_7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AF26E-D130-4156-89B2-313F856E6A80}">
  <sheetPr>
    <pageSetUpPr fitToPage="1"/>
  </sheetPr>
  <dimension ref="A1:F215"/>
  <sheetViews>
    <sheetView zoomScaleNormal="100" workbookViewId="0">
      <selection activeCell="D6" sqref="D6:E6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116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99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113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79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1387164</v>
      </c>
    </row>
    <row r="19" spans="3:6" x14ac:dyDescent="0.25">
      <c r="C19" s="33" t="s">
        <v>2</v>
      </c>
      <c r="D19" s="32" t="s">
        <v>84</v>
      </c>
      <c r="E19" s="45">
        <v>278908</v>
      </c>
    </row>
    <row r="20" spans="3:6" s="59" customFormat="1" x14ac:dyDescent="0.25">
      <c r="C20" s="33" t="s">
        <v>3</v>
      </c>
      <c r="D20" s="32" t="s">
        <v>85</v>
      </c>
      <c r="E20" s="53">
        <v>1108256</v>
      </c>
      <c r="F20" s="26"/>
    </row>
    <row r="21" spans="3:6" x14ac:dyDescent="0.25">
      <c r="C21" s="33" t="s">
        <v>4</v>
      </c>
      <c r="D21" s="32" t="s">
        <v>86</v>
      </c>
      <c r="E21" s="45">
        <v>3399553</v>
      </c>
    </row>
    <row r="22" spans="3:6" ht="13" x14ac:dyDescent="0.3">
      <c r="C22" s="33" t="s">
        <v>5</v>
      </c>
      <c r="D22" s="58" t="s">
        <v>6</v>
      </c>
      <c r="E22" s="45">
        <f>SUM(E20:E21)</f>
        <v>4507809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50">
        <v>1822650.53</v>
      </c>
    </row>
    <row r="26" spans="3:6" x14ac:dyDescent="0.25">
      <c r="C26" s="33" t="s">
        <v>2</v>
      </c>
      <c r="D26" s="32" t="s">
        <v>9</v>
      </c>
      <c r="E26" s="31"/>
    </row>
    <row r="27" spans="3:6" x14ac:dyDescent="0.25">
      <c r="C27" s="33" t="s">
        <v>3</v>
      </c>
      <c r="D27" s="32" t="s">
        <v>10</v>
      </c>
      <c r="E27" s="31">
        <v>368588.55</v>
      </c>
    </row>
    <row r="28" spans="3:6" x14ac:dyDescent="0.25">
      <c r="C28" s="33" t="s">
        <v>4</v>
      </c>
      <c r="D28" s="32" t="s">
        <v>11</v>
      </c>
      <c r="E28" s="31">
        <v>224319.06</v>
      </c>
    </row>
    <row r="29" spans="3:6" x14ac:dyDescent="0.25">
      <c r="C29" s="33" t="s">
        <v>5</v>
      </c>
      <c r="D29" s="32" t="s">
        <v>12</v>
      </c>
      <c r="E29" s="31">
        <v>11578.37</v>
      </c>
    </row>
    <row r="30" spans="3:6" x14ac:dyDescent="0.25">
      <c r="C30" s="33" t="s">
        <v>13</v>
      </c>
      <c r="D30" s="32" t="s">
        <v>14</v>
      </c>
      <c r="E30" s="31"/>
    </row>
    <row r="31" spans="3:6" x14ac:dyDescent="0.25">
      <c r="C31" s="33" t="s">
        <v>15</v>
      </c>
      <c r="D31" s="32" t="s">
        <v>16</v>
      </c>
      <c r="E31" s="31">
        <v>79796.37</v>
      </c>
    </row>
    <row r="32" spans="3:6" x14ac:dyDescent="0.25">
      <c r="C32" s="33" t="s">
        <v>17</v>
      </c>
      <c r="D32" s="32" t="s">
        <v>18</v>
      </c>
      <c r="E32" s="31">
        <v>132496.44</v>
      </c>
    </row>
    <row r="33" spans="3:5" x14ac:dyDescent="0.25">
      <c r="C33" s="33" t="s">
        <v>19</v>
      </c>
      <c r="D33" s="32" t="s">
        <v>20</v>
      </c>
      <c r="E33" s="31">
        <v>26087.67</v>
      </c>
    </row>
    <row r="34" spans="3:5" x14ac:dyDescent="0.25">
      <c r="C34" s="33" t="s">
        <v>21</v>
      </c>
      <c r="D34" s="32" t="s">
        <v>22</v>
      </c>
      <c r="E34" s="31">
        <v>2965.48</v>
      </c>
    </row>
    <row r="35" spans="3:5" x14ac:dyDescent="0.25">
      <c r="C35" s="33" t="s">
        <v>23</v>
      </c>
      <c r="D35" s="32" t="s">
        <v>24</v>
      </c>
      <c r="E35" s="31">
        <v>4206.5600000000004</v>
      </c>
    </row>
    <row r="36" spans="3:5" x14ac:dyDescent="0.25">
      <c r="C36" s="33" t="s">
        <v>25</v>
      </c>
      <c r="D36" s="32" t="s">
        <v>26</v>
      </c>
      <c r="E36" s="31">
        <v>46290.38</v>
      </c>
    </row>
    <row r="37" spans="3:5" x14ac:dyDescent="0.25">
      <c r="C37" s="33" t="s">
        <v>27</v>
      </c>
      <c r="D37" s="32" t="s">
        <v>28</v>
      </c>
      <c r="E37" s="31"/>
    </row>
    <row r="38" spans="3:5" x14ac:dyDescent="0.25">
      <c r="C38" s="33" t="s">
        <v>29</v>
      </c>
      <c r="D38" s="32" t="s">
        <v>30</v>
      </c>
      <c r="E38" s="31">
        <v>290.87</v>
      </c>
    </row>
    <row r="39" spans="3:5" x14ac:dyDescent="0.25">
      <c r="C39" s="33" t="s">
        <v>31</v>
      </c>
      <c r="D39" s="32" t="s">
        <v>32</v>
      </c>
      <c r="E39" s="31"/>
    </row>
    <row r="40" spans="3:5" x14ac:dyDescent="0.25">
      <c r="C40" s="33" t="s">
        <v>33</v>
      </c>
      <c r="D40" s="32" t="s">
        <v>34</v>
      </c>
      <c r="E40" s="31">
        <v>2967.59</v>
      </c>
    </row>
    <row r="41" spans="3:5" x14ac:dyDescent="0.25">
      <c r="C41" s="33" t="s">
        <v>35</v>
      </c>
      <c r="D41" s="32" t="s">
        <v>87</v>
      </c>
      <c r="E41" s="45">
        <v>15531</v>
      </c>
    </row>
    <row r="42" spans="3:5" x14ac:dyDescent="0.25">
      <c r="C42" s="33" t="s">
        <v>36</v>
      </c>
      <c r="D42" s="32" t="s">
        <v>37</v>
      </c>
      <c r="E42" s="31">
        <v>5879.03</v>
      </c>
    </row>
    <row r="43" spans="3:5" x14ac:dyDescent="0.25">
      <c r="C43" s="33" t="s">
        <v>38</v>
      </c>
      <c r="D43" s="32" t="s">
        <v>39</v>
      </c>
      <c r="E43" s="31">
        <v>17053.98</v>
      </c>
    </row>
    <row r="44" spans="3:5" x14ac:dyDescent="0.25">
      <c r="C44" s="33" t="s">
        <v>40</v>
      </c>
      <c r="D44" s="32" t="s">
        <v>88</v>
      </c>
      <c r="E44" s="45">
        <v>174803</v>
      </c>
    </row>
    <row r="45" spans="3:5" ht="13" x14ac:dyDescent="0.3">
      <c r="C45" s="33" t="s">
        <v>41</v>
      </c>
      <c r="D45" s="49" t="s">
        <v>42</v>
      </c>
      <c r="E45" s="48">
        <f>SUM(E25:E44)</f>
        <v>2935504.88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1572304.12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/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/>
    </row>
    <row r="54" spans="3:5" x14ac:dyDescent="0.25">
      <c r="C54" s="33" t="s">
        <v>4</v>
      </c>
      <c r="D54" s="32" t="s">
        <v>49</v>
      </c>
      <c r="E54" s="31"/>
    </row>
    <row r="55" spans="3:5" x14ac:dyDescent="0.25">
      <c r="C55" s="33" t="s">
        <v>5</v>
      </c>
      <c r="D55" s="32" t="s">
        <v>50</v>
      </c>
      <c r="E55" s="31">
        <v>467</v>
      </c>
    </row>
    <row r="56" spans="3:5" x14ac:dyDescent="0.25">
      <c r="C56" s="33" t="s">
        <v>13</v>
      </c>
      <c r="D56" s="32" t="s">
        <v>51</v>
      </c>
      <c r="E56" s="31"/>
    </row>
    <row r="57" spans="3:5" x14ac:dyDescent="0.25">
      <c r="C57" s="33" t="s">
        <v>15</v>
      </c>
      <c r="D57" s="32" t="s">
        <v>52</v>
      </c>
      <c r="E57" s="31"/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20</v>
      </c>
    </row>
    <row r="60" spans="3:5" ht="13" x14ac:dyDescent="0.3">
      <c r="C60" s="33" t="s">
        <v>21</v>
      </c>
      <c r="D60" s="49" t="s">
        <v>54</v>
      </c>
      <c r="E60" s="48">
        <f>SUM(E51:E59)</f>
        <v>487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1571817.12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4507452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21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30"/>
      <c r="B71" s="30"/>
      <c r="C71" s="30"/>
      <c r="D71" s="30"/>
      <c r="E71" s="30"/>
      <c r="F71" s="30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51:E58 E63 E66:E67 E69" name="Financial Data"/>
    <protectedRange sqref="D5:D6" name="Agency Info"/>
    <protectedRange sqref="E25:E40" name="Financial Data_1"/>
    <protectedRange sqref="E42:E43" name="Financial Data_2"/>
    <protectedRange sqref="D7" name="Agency Info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7DE2-3A5B-4304-894A-6E08E3039E38}">
  <sheetPr>
    <pageSetUpPr fitToPage="1"/>
  </sheetPr>
  <dimension ref="A1:F215"/>
  <sheetViews>
    <sheetView topLeftCell="A31" zoomScaleNormal="100" workbookViewId="0">
      <selection activeCell="A70" sqref="A70:F70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97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98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114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79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45">
        <v>12443259.449999999</v>
      </c>
    </row>
    <row r="19" spans="3:6" x14ac:dyDescent="0.25">
      <c r="C19" s="33" t="s">
        <v>2</v>
      </c>
      <c r="D19" s="32" t="s">
        <v>84</v>
      </c>
      <c r="E19" s="45">
        <v>2735403.14</v>
      </c>
    </row>
    <row r="20" spans="3:6" s="59" customFormat="1" x14ac:dyDescent="0.25">
      <c r="C20" s="33" t="s">
        <v>3</v>
      </c>
      <c r="D20" s="32" t="s">
        <v>85</v>
      </c>
      <c r="E20" s="45">
        <v>9707856.3100000005</v>
      </c>
      <c r="F20" s="26"/>
    </row>
    <row r="21" spans="3:6" x14ac:dyDescent="0.25">
      <c r="C21" s="33" t="s">
        <v>4</v>
      </c>
      <c r="D21" s="32" t="s">
        <v>86</v>
      </c>
      <c r="E21" s="45">
        <v>3911507.23</v>
      </c>
    </row>
    <row r="22" spans="3:6" ht="13" x14ac:dyDescent="0.3">
      <c r="C22" s="33" t="s">
        <v>5</v>
      </c>
      <c r="D22" s="58" t="s">
        <v>6</v>
      </c>
      <c r="E22" s="45">
        <f>SUM(E20:E21)</f>
        <v>13619363.540000001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83">
        <v>6356750.7400000002</v>
      </c>
    </row>
    <row r="26" spans="3:6" x14ac:dyDescent="0.25">
      <c r="C26" s="33" t="s">
        <v>2</v>
      </c>
      <c r="D26" s="32" t="s">
        <v>9</v>
      </c>
      <c r="E26" s="84"/>
    </row>
    <row r="27" spans="3:6" x14ac:dyDescent="0.25">
      <c r="C27" s="33" t="s">
        <v>3</v>
      </c>
      <c r="D27" s="32" t="s">
        <v>10</v>
      </c>
      <c r="E27" s="84">
        <v>1226360.1200000001</v>
      </c>
    </row>
    <row r="28" spans="3:6" x14ac:dyDescent="0.25">
      <c r="C28" s="33" t="s">
        <v>4</v>
      </c>
      <c r="D28" s="32" t="s">
        <v>11</v>
      </c>
      <c r="E28" s="84">
        <v>586460.21</v>
      </c>
    </row>
    <row r="29" spans="3:6" x14ac:dyDescent="0.25">
      <c r="C29" s="33" t="s">
        <v>5</v>
      </c>
      <c r="D29" s="32" t="s">
        <v>12</v>
      </c>
      <c r="E29" s="84">
        <v>40332.51</v>
      </c>
    </row>
    <row r="30" spans="3:6" x14ac:dyDescent="0.25">
      <c r="C30" s="33" t="s">
        <v>13</v>
      </c>
      <c r="D30" s="32" t="s">
        <v>14</v>
      </c>
      <c r="E30" s="84">
        <v>5072.46</v>
      </c>
    </row>
    <row r="31" spans="3:6" x14ac:dyDescent="0.25">
      <c r="C31" s="33" t="s">
        <v>15</v>
      </c>
      <c r="D31" s="32" t="s">
        <v>16</v>
      </c>
      <c r="E31" s="84">
        <v>9769.0499999999993</v>
      </c>
    </row>
    <row r="32" spans="3:6" x14ac:dyDescent="0.25">
      <c r="C32" s="33" t="s">
        <v>17</v>
      </c>
      <c r="D32" s="32" t="s">
        <v>18</v>
      </c>
      <c r="E32" s="84">
        <v>99497.75</v>
      </c>
    </row>
    <row r="33" spans="3:5" x14ac:dyDescent="0.25">
      <c r="C33" s="33" t="s">
        <v>19</v>
      </c>
      <c r="D33" s="32" t="s">
        <v>20</v>
      </c>
      <c r="E33" s="84">
        <v>62873.95</v>
      </c>
    </row>
    <row r="34" spans="3:5" x14ac:dyDescent="0.25">
      <c r="C34" s="33" t="s">
        <v>21</v>
      </c>
      <c r="D34" s="32" t="s">
        <v>22</v>
      </c>
      <c r="E34" s="84">
        <v>111433.34</v>
      </c>
    </row>
    <row r="35" spans="3:5" x14ac:dyDescent="0.25">
      <c r="C35" s="33" t="s">
        <v>23</v>
      </c>
      <c r="D35" s="32" t="s">
        <v>24</v>
      </c>
      <c r="E35" s="84">
        <v>17023.96</v>
      </c>
    </row>
    <row r="36" spans="3:5" x14ac:dyDescent="0.25">
      <c r="C36" s="33" t="s">
        <v>25</v>
      </c>
      <c r="D36" s="32" t="s">
        <v>26</v>
      </c>
      <c r="E36" s="84">
        <v>201949.81</v>
      </c>
    </row>
    <row r="37" spans="3:5" x14ac:dyDescent="0.25">
      <c r="C37" s="33" t="s">
        <v>27</v>
      </c>
      <c r="D37" s="32" t="s">
        <v>28</v>
      </c>
      <c r="E37" s="84">
        <v>11400.08</v>
      </c>
    </row>
    <row r="38" spans="3:5" x14ac:dyDescent="0.25">
      <c r="C38" s="33" t="s">
        <v>29</v>
      </c>
      <c r="D38" s="32" t="s">
        <v>30</v>
      </c>
      <c r="E38" s="84">
        <v>5585.74</v>
      </c>
    </row>
    <row r="39" spans="3:5" x14ac:dyDescent="0.25">
      <c r="C39" s="33" t="s">
        <v>31</v>
      </c>
      <c r="D39" s="32" t="s">
        <v>32</v>
      </c>
      <c r="E39" s="84"/>
    </row>
    <row r="40" spans="3:5" x14ac:dyDescent="0.25">
      <c r="C40" s="33" t="s">
        <v>33</v>
      </c>
      <c r="D40" s="32" t="s">
        <v>34</v>
      </c>
      <c r="E40" s="84">
        <v>12058.57</v>
      </c>
    </row>
    <row r="41" spans="3:5" x14ac:dyDescent="0.25">
      <c r="C41" s="33" t="s">
        <v>35</v>
      </c>
      <c r="D41" s="32" t="s">
        <v>87</v>
      </c>
      <c r="E41" s="45">
        <v>66544.39</v>
      </c>
    </row>
    <row r="42" spans="3:5" x14ac:dyDescent="0.25">
      <c r="C42" s="33" t="s">
        <v>36</v>
      </c>
      <c r="D42" s="32" t="s">
        <v>37</v>
      </c>
      <c r="E42" s="85">
        <v>6724.96</v>
      </c>
    </row>
    <row r="43" spans="3:5" x14ac:dyDescent="0.25">
      <c r="C43" s="33" t="s">
        <v>38</v>
      </c>
      <c r="D43" s="32" t="s">
        <v>39</v>
      </c>
      <c r="E43" s="85">
        <v>93317.58</v>
      </c>
    </row>
    <row r="44" spans="3:5" x14ac:dyDescent="0.25">
      <c r="C44" s="33" t="s">
        <v>40</v>
      </c>
      <c r="D44" s="32" t="s">
        <v>88</v>
      </c>
      <c r="E44" s="45">
        <v>532842.02</v>
      </c>
    </row>
    <row r="45" spans="3:5" ht="13" x14ac:dyDescent="0.3">
      <c r="C45" s="33" t="s">
        <v>41</v>
      </c>
      <c r="D45" s="49" t="s">
        <v>42</v>
      </c>
      <c r="E45" s="48">
        <f>SUM(E25:E44)</f>
        <v>9445997.2400000039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4173366.299999997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/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/>
    </row>
    <row r="54" spans="3:5" x14ac:dyDescent="0.25">
      <c r="C54" s="33" t="s">
        <v>4</v>
      </c>
      <c r="D54" s="32" t="s">
        <v>49</v>
      </c>
      <c r="E54" s="31"/>
    </row>
    <row r="55" spans="3:5" x14ac:dyDescent="0.25">
      <c r="C55" s="33" t="s">
        <v>5</v>
      </c>
      <c r="D55" s="32" t="s">
        <v>50</v>
      </c>
      <c r="E55" s="31">
        <v>8940.2099999999991</v>
      </c>
    </row>
    <row r="56" spans="3:5" x14ac:dyDescent="0.25">
      <c r="C56" s="33" t="s">
        <v>13</v>
      </c>
      <c r="D56" s="32" t="s">
        <v>51</v>
      </c>
      <c r="E56" s="31"/>
    </row>
    <row r="57" spans="3:5" x14ac:dyDescent="0.25">
      <c r="C57" s="33" t="s">
        <v>15</v>
      </c>
      <c r="D57" s="32" t="s">
        <v>52</v>
      </c>
      <c r="E57" s="31"/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3960</v>
      </c>
    </row>
    <row r="60" spans="3:5" ht="13" x14ac:dyDescent="0.3">
      <c r="C60" s="33" t="s">
        <v>21</v>
      </c>
      <c r="D60" s="49" t="s">
        <v>54</v>
      </c>
      <c r="E60" s="48">
        <f>SUM(E51:E59)</f>
        <v>12900.21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4160466.0899999971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3889291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25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30"/>
      <c r="B71" s="30"/>
      <c r="C71" s="30"/>
      <c r="D71" s="30"/>
      <c r="E71" s="30"/>
      <c r="F71" s="30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51:E58 E63 E66:E67 E69" name="Financial Data"/>
    <protectedRange sqref="D5:D7" name="Agency Info"/>
    <protectedRange sqref="E25:E40" name="Financial Data_1"/>
    <protectedRange sqref="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0332-3E8D-4E47-8899-5CAFEE35908D}">
  <sheetPr>
    <pageSetUpPr fitToPage="1"/>
  </sheetPr>
  <dimension ref="A1:F215"/>
  <sheetViews>
    <sheetView topLeftCell="A4" zoomScaleNormal="100" workbookViewId="0">
      <selection activeCell="L31" sqref="L31"/>
    </sheetView>
  </sheetViews>
  <sheetFormatPr defaultColWidth="8.75" defaultRowHeight="12.5" x14ac:dyDescent="0.25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256" width="8.75" style="26"/>
    <col min="257" max="257" width="3.5" style="26" customWidth="1"/>
    <col min="258" max="258" width="25" style="26" customWidth="1"/>
    <col min="259" max="259" width="3.5" style="26" customWidth="1"/>
    <col min="260" max="260" width="48.5" style="26" customWidth="1"/>
    <col min="261" max="261" width="12.75" style="26" customWidth="1"/>
    <col min="262" max="262" width="25" style="26" customWidth="1"/>
    <col min="263" max="263" width="3.5" style="26" customWidth="1"/>
    <col min="264" max="512" width="8.75" style="26"/>
    <col min="513" max="513" width="3.5" style="26" customWidth="1"/>
    <col min="514" max="514" width="25" style="26" customWidth="1"/>
    <col min="515" max="515" width="3.5" style="26" customWidth="1"/>
    <col min="516" max="516" width="48.5" style="26" customWidth="1"/>
    <col min="517" max="517" width="12.75" style="26" customWidth="1"/>
    <col min="518" max="518" width="25" style="26" customWidth="1"/>
    <col min="519" max="519" width="3.5" style="26" customWidth="1"/>
    <col min="520" max="768" width="8.75" style="26"/>
    <col min="769" max="769" width="3.5" style="26" customWidth="1"/>
    <col min="770" max="770" width="25" style="26" customWidth="1"/>
    <col min="771" max="771" width="3.5" style="26" customWidth="1"/>
    <col min="772" max="772" width="48.5" style="26" customWidth="1"/>
    <col min="773" max="773" width="12.75" style="26" customWidth="1"/>
    <col min="774" max="774" width="25" style="26" customWidth="1"/>
    <col min="775" max="775" width="3.5" style="26" customWidth="1"/>
    <col min="776" max="1024" width="8.75" style="26"/>
    <col min="1025" max="1025" width="3.5" style="26" customWidth="1"/>
    <col min="1026" max="1026" width="25" style="26" customWidth="1"/>
    <col min="1027" max="1027" width="3.5" style="26" customWidth="1"/>
    <col min="1028" max="1028" width="48.5" style="26" customWidth="1"/>
    <col min="1029" max="1029" width="12.75" style="26" customWidth="1"/>
    <col min="1030" max="1030" width="25" style="26" customWidth="1"/>
    <col min="1031" max="1031" width="3.5" style="26" customWidth="1"/>
    <col min="1032" max="1280" width="8.75" style="26"/>
    <col min="1281" max="1281" width="3.5" style="26" customWidth="1"/>
    <col min="1282" max="1282" width="25" style="26" customWidth="1"/>
    <col min="1283" max="1283" width="3.5" style="26" customWidth="1"/>
    <col min="1284" max="1284" width="48.5" style="26" customWidth="1"/>
    <col min="1285" max="1285" width="12.75" style="26" customWidth="1"/>
    <col min="1286" max="1286" width="25" style="26" customWidth="1"/>
    <col min="1287" max="1287" width="3.5" style="26" customWidth="1"/>
    <col min="1288" max="1536" width="8.75" style="26"/>
    <col min="1537" max="1537" width="3.5" style="26" customWidth="1"/>
    <col min="1538" max="1538" width="25" style="26" customWidth="1"/>
    <col min="1539" max="1539" width="3.5" style="26" customWidth="1"/>
    <col min="1540" max="1540" width="48.5" style="26" customWidth="1"/>
    <col min="1541" max="1541" width="12.75" style="26" customWidth="1"/>
    <col min="1542" max="1542" width="25" style="26" customWidth="1"/>
    <col min="1543" max="1543" width="3.5" style="26" customWidth="1"/>
    <col min="1544" max="1792" width="8.75" style="26"/>
    <col min="1793" max="1793" width="3.5" style="26" customWidth="1"/>
    <col min="1794" max="1794" width="25" style="26" customWidth="1"/>
    <col min="1795" max="1795" width="3.5" style="26" customWidth="1"/>
    <col min="1796" max="1796" width="48.5" style="26" customWidth="1"/>
    <col min="1797" max="1797" width="12.75" style="26" customWidth="1"/>
    <col min="1798" max="1798" width="25" style="26" customWidth="1"/>
    <col min="1799" max="1799" width="3.5" style="26" customWidth="1"/>
    <col min="1800" max="2048" width="8.75" style="26"/>
    <col min="2049" max="2049" width="3.5" style="26" customWidth="1"/>
    <col min="2050" max="2050" width="25" style="26" customWidth="1"/>
    <col min="2051" max="2051" width="3.5" style="26" customWidth="1"/>
    <col min="2052" max="2052" width="48.5" style="26" customWidth="1"/>
    <col min="2053" max="2053" width="12.75" style="26" customWidth="1"/>
    <col min="2054" max="2054" width="25" style="26" customWidth="1"/>
    <col min="2055" max="2055" width="3.5" style="26" customWidth="1"/>
    <col min="2056" max="2304" width="8.75" style="26"/>
    <col min="2305" max="2305" width="3.5" style="26" customWidth="1"/>
    <col min="2306" max="2306" width="25" style="26" customWidth="1"/>
    <col min="2307" max="2307" width="3.5" style="26" customWidth="1"/>
    <col min="2308" max="2308" width="48.5" style="26" customWidth="1"/>
    <col min="2309" max="2309" width="12.75" style="26" customWidth="1"/>
    <col min="2310" max="2310" width="25" style="26" customWidth="1"/>
    <col min="2311" max="2311" width="3.5" style="26" customWidth="1"/>
    <col min="2312" max="2560" width="8.75" style="26"/>
    <col min="2561" max="2561" width="3.5" style="26" customWidth="1"/>
    <col min="2562" max="2562" width="25" style="26" customWidth="1"/>
    <col min="2563" max="2563" width="3.5" style="26" customWidth="1"/>
    <col min="2564" max="2564" width="48.5" style="26" customWidth="1"/>
    <col min="2565" max="2565" width="12.75" style="26" customWidth="1"/>
    <col min="2566" max="2566" width="25" style="26" customWidth="1"/>
    <col min="2567" max="2567" width="3.5" style="26" customWidth="1"/>
    <col min="2568" max="2816" width="8.75" style="26"/>
    <col min="2817" max="2817" width="3.5" style="26" customWidth="1"/>
    <col min="2818" max="2818" width="25" style="26" customWidth="1"/>
    <col min="2819" max="2819" width="3.5" style="26" customWidth="1"/>
    <col min="2820" max="2820" width="48.5" style="26" customWidth="1"/>
    <col min="2821" max="2821" width="12.75" style="26" customWidth="1"/>
    <col min="2822" max="2822" width="25" style="26" customWidth="1"/>
    <col min="2823" max="2823" width="3.5" style="26" customWidth="1"/>
    <col min="2824" max="3072" width="8.75" style="26"/>
    <col min="3073" max="3073" width="3.5" style="26" customWidth="1"/>
    <col min="3074" max="3074" width="25" style="26" customWidth="1"/>
    <col min="3075" max="3075" width="3.5" style="26" customWidth="1"/>
    <col min="3076" max="3076" width="48.5" style="26" customWidth="1"/>
    <col min="3077" max="3077" width="12.75" style="26" customWidth="1"/>
    <col min="3078" max="3078" width="25" style="26" customWidth="1"/>
    <col min="3079" max="3079" width="3.5" style="26" customWidth="1"/>
    <col min="3080" max="3328" width="8.75" style="26"/>
    <col min="3329" max="3329" width="3.5" style="26" customWidth="1"/>
    <col min="3330" max="3330" width="25" style="26" customWidth="1"/>
    <col min="3331" max="3331" width="3.5" style="26" customWidth="1"/>
    <col min="3332" max="3332" width="48.5" style="26" customWidth="1"/>
    <col min="3333" max="3333" width="12.75" style="26" customWidth="1"/>
    <col min="3334" max="3334" width="25" style="26" customWidth="1"/>
    <col min="3335" max="3335" width="3.5" style="26" customWidth="1"/>
    <col min="3336" max="3584" width="8.75" style="26"/>
    <col min="3585" max="3585" width="3.5" style="26" customWidth="1"/>
    <col min="3586" max="3586" width="25" style="26" customWidth="1"/>
    <col min="3587" max="3587" width="3.5" style="26" customWidth="1"/>
    <col min="3588" max="3588" width="48.5" style="26" customWidth="1"/>
    <col min="3589" max="3589" width="12.75" style="26" customWidth="1"/>
    <col min="3590" max="3590" width="25" style="26" customWidth="1"/>
    <col min="3591" max="3591" width="3.5" style="26" customWidth="1"/>
    <col min="3592" max="3840" width="8.75" style="26"/>
    <col min="3841" max="3841" width="3.5" style="26" customWidth="1"/>
    <col min="3842" max="3842" width="25" style="26" customWidth="1"/>
    <col min="3843" max="3843" width="3.5" style="26" customWidth="1"/>
    <col min="3844" max="3844" width="48.5" style="26" customWidth="1"/>
    <col min="3845" max="3845" width="12.75" style="26" customWidth="1"/>
    <col min="3846" max="3846" width="25" style="26" customWidth="1"/>
    <col min="3847" max="3847" width="3.5" style="26" customWidth="1"/>
    <col min="3848" max="4096" width="8.75" style="26"/>
    <col min="4097" max="4097" width="3.5" style="26" customWidth="1"/>
    <col min="4098" max="4098" width="25" style="26" customWidth="1"/>
    <col min="4099" max="4099" width="3.5" style="26" customWidth="1"/>
    <col min="4100" max="4100" width="48.5" style="26" customWidth="1"/>
    <col min="4101" max="4101" width="12.75" style="26" customWidth="1"/>
    <col min="4102" max="4102" width="25" style="26" customWidth="1"/>
    <col min="4103" max="4103" width="3.5" style="26" customWidth="1"/>
    <col min="4104" max="4352" width="8.75" style="26"/>
    <col min="4353" max="4353" width="3.5" style="26" customWidth="1"/>
    <col min="4354" max="4354" width="25" style="26" customWidth="1"/>
    <col min="4355" max="4355" width="3.5" style="26" customWidth="1"/>
    <col min="4356" max="4356" width="48.5" style="26" customWidth="1"/>
    <col min="4357" max="4357" width="12.75" style="26" customWidth="1"/>
    <col min="4358" max="4358" width="25" style="26" customWidth="1"/>
    <col min="4359" max="4359" width="3.5" style="26" customWidth="1"/>
    <col min="4360" max="4608" width="8.75" style="26"/>
    <col min="4609" max="4609" width="3.5" style="26" customWidth="1"/>
    <col min="4610" max="4610" width="25" style="26" customWidth="1"/>
    <col min="4611" max="4611" width="3.5" style="26" customWidth="1"/>
    <col min="4612" max="4612" width="48.5" style="26" customWidth="1"/>
    <col min="4613" max="4613" width="12.75" style="26" customWidth="1"/>
    <col min="4614" max="4614" width="25" style="26" customWidth="1"/>
    <col min="4615" max="4615" width="3.5" style="26" customWidth="1"/>
    <col min="4616" max="4864" width="8.75" style="26"/>
    <col min="4865" max="4865" width="3.5" style="26" customWidth="1"/>
    <col min="4866" max="4866" width="25" style="26" customWidth="1"/>
    <col min="4867" max="4867" width="3.5" style="26" customWidth="1"/>
    <col min="4868" max="4868" width="48.5" style="26" customWidth="1"/>
    <col min="4869" max="4869" width="12.75" style="26" customWidth="1"/>
    <col min="4870" max="4870" width="25" style="26" customWidth="1"/>
    <col min="4871" max="4871" width="3.5" style="26" customWidth="1"/>
    <col min="4872" max="5120" width="8.75" style="26"/>
    <col min="5121" max="5121" width="3.5" style="26" customWidth="1"/>
    <col min="5122" max="5122" width="25" style="26" customWidth="1"/>
    <col min="5123" max="5123" width="3.5" style="26" customWidth="1"/>
    <col min="5124" max="5124" width="48.5" style="26" customWidth="1"/>
    <col min="5125" max="5125" width="12.75" style="26" customWidth="1"/>
    <col min="5126" max="5126" width="25" style="26" customWidth="1"/>
    <col min="5127" max="5127" width="3.5" style="26" customWidth="1"/>
    <col min="5128" max="5376" width="8.75" style="26"/>
    <col min="5377" max="5377" width="3.5" style="26" customWidth="1"/>
    <col min="5378" max="5378" width="25" style="26" customWidth="1"/>
    <col min="5379" max="5379" width="3.5" style="26" customWidth="1"/>
    <col min="5380" max="5380" width="48.5" style="26" customWidth="1"/>
    <col min="5381" max="5381" width="12.75" style="26" customWidth="1"/>
    <col min="5382" max="5382" width="25" style="26" customWidth="1"/>
    <col min="5383" max="5383" width="3.5" style="26" customWidth="1"/>
    <col min="5384" max="5632" width="8.75" style="26"/>
    <col min="5633" max="5633" width="3.5" style="26" customWidth="1"/>
    <col min="5634" max="5634" width="25" style="26" customWidth="1"/>
    <col min="5635" max="5635" width="3.5" style="26" customWidth="1"/>
    <col min="5636" max="5636" width="48.5" style="26" customWidth="1"/>
    <col min="5637" max="5637" width="12.75" style="26" customWidth="1"/>
    <col min="5638" max="5638" width="25" style="26" customWidth="1"/>
    <col min="5639" max="5639" width="3.5" style="26" customWidth="1"/>
    <col min="5640" max="5888" width="8.75" style="26"/>
    <col min="5889" max="5889" width="3.5" style="26" customWidth="1"/>
    <col min="5890" max="5890" width="25" style="26" customWidth="1"/>
    <col min="5891" max="5891" width="3.5" style="26" customWidth="1"/>
    <col min="5892" max="5892" width="48.5" style="26" customWidth="1"/>
    <col min="5893" max="5893" width="12.75" style="26" customWidth="1"/>
    <col min="5894" max="5894" width="25" style="26" customWidth="1"/>
    <col min="5895" max="5895" width="3.5" style="26" customWidth="1"/>
    <col min="5896" max="6144" width="8.75" style="26"/>
    <col min="6145" max="6145" width="3.5" style="26" customWidth="1"/>
    <col min="6146" max="6146" width="25" style="26" customWidth="1"/>
    <col min="6147" max="6147" width="3.5" style="26" customWidth="1"/>
    <col min="6148" max="6148" width="48.5" style="26" customWidth="1"/>
    <col min="6149" max="6149" width="12.75" style="26" customWidth="1"/>
    <col min="6150" max="6150" width="25" style="26" customWidth="1"/>
    <col min="6151" max="6151" width="3.5" style="26" customWidth="1"/>
    <col min="6152" max="6400" width="8.75" style="26"/>
    <col min="6401" max="6401" width="3.5" style="26" customWidth="1"/>
    <col min="6402" max="6402" width="25" style="26" customWidth="1"/>
    <col min="6403" max="6403" width="3.5" style="26" customWidth="1"/>
    <col min="6404" max="6404" width="48.5" style="26" customWidth="1"/>
    <col min="6405" max="6405" width="12.75" style="26" customWidth="1"/>
    <col min="6406" max="6406" width="25" style="26" customWidth="1"/>
    <col min="6407" max="6407" width="3.5" style="26" customWidth="1"/>
    <col min="6408" max="6656" width="8.75" style="26"/>
    <col min="6657" max="6657" width="3.5" style="26" customWidth="1"/>
    <col min="6658" max="6658" width="25" style="26" customWidth="1"/>
    <col min="6659" max="6659" width="3.5" style="26" customWidth="1"/>
    <col min="6660" max="6660" width="48.5" style="26" customWidth="1"/>
    <col min="6661" max="6661" width="12.75" style="26" customWidth="1"/>
    <col min="6662" max="6662" width="25" style="26" customWidth="1"/>
    <col min="6663" max="6663" width="3.5" style="26" customWidth="1"/>
    <col min="6664" max="6912" width="8.75" style="26"/>
    <col min="6913" max="6913" width="3.5" style="26" customWidth="1"/>
    <col min="6914" max="6914" width="25" style="26" customWidth="1"/>
    <col min="6915" max="6915" width="3.5" style="26" customWidth="1"/>
    <col min="6916" max="6916" width="48.5" style="26" customWidth="1"/>
    <col min="6917" max="6917" width="12.75" style="26" customWidth="1"/>
    <col min="6918" max="6918" width="25" style="26" customWidth="1"/>
    <col min="6919" max="6919" width="3.5" style="26" customWidth="1"/>
    <col min="6920" max="7168" width="8.75" style="26"/>
    <col min="7169" max="7169" width="3.5" style="26" customWidth="1"/>
    <col min="7170" max="7170" width="25" style="26" customWidth="1"/>
    <col min="7171" max="7171" width="3.5" style="26" customWidth="1"/>
    <col min="7172" max="7172" width="48.5" style="26" customWidth="1"/>
    <col min="7173" max="7173" width="12.75" style="26" customWidth="1"/>
    <col min="7174" max="7174" width="25" style="26" customWidth="1"/>
    <col min="7175" max="7175" width="3.5" style="26" customWidth="1"/>
    <col min="7176" max="7424" width="8.75" style="26"/>
    <col min="7425" max="7425" width="3.5" style="26" customWidth="1"/>
    <col min="7426" max="7426" width="25" style="26" customWidth="1"/>
    <col min="7427" max="7427" width="3.5" style="26" customWidth="1"/>
    <col min="7428" max="7428" width="48.5" style="26" customWidth="1"/>
    <col min="7429" max="7429" width="12.75" style="26" customWidth="1"/>
    <col min="7430" max="7430" width="25" style="26" customWidth="1"/>
    <col min="7431" max="7431" width="3.5" style="26" customWidth="1"/>
    <col min="7432" max="7680" width="8.75" style="26"/>
    <col min="7681" max="7681" width="3.5" style="26" customWidth="1"/>
    <col min="7682" max="7682" width="25" style="26" customWidth="1"/>
    <col min="7683" max="7683" width="3.5" style="26" customWidth="1"/>
    <col min="7684" max="7684" width="48.5" style="26" customWidth="1"/>
    <col min="7685" max="7685" width="12.75" style="26" customWidth="1"/>
    <col min="7686" max="7686" width="25" style="26" customWidth="1"/>
    <col min="7687" max="7687" width="3.5" style="26" customWidth="1"/>
    <col min="7688" max="7936" width="8.75" style="26"/>
    <col min="7937" max="7937" width="3.5" style="26" customWidth="1"/>
    <col min="7938" max="7938" width="25" style="26" customWidth="1"/>
    <col min="7939" max="7939" width="3.5" style="26" customWidth="1"/>
    <col min="7940" max="7940" width="48.5" style="26" customWidth="1"/>
    <col min="7941" max="7941" width="12.75" style="26" customWidth="1"/>
    <col min="7942" max="7942" width="25" style="26" customWidth="1"/>
    <col min="7943" max="7943" width="3.5" style="26" customWidth="1"/>
    <col min="7944" max="8192" width="8.75" style="26"/>
    <col min="8193" max="8193" width="3.5" style="26" customWidth="1"/>
    <col min="8194" max="8194" width="25" style="26" customWidth="1"/>
    <col min="8195" max="8195" width="3.5" style="26" customWidth="1"/>
    <col min="8196" max="8196" width="48.5" style="26" customWidth="1"/>
    <col min="8197" max="8197" width="12.75" style="26" customWidth="1"/>
    <col min="8198" max="8198" width="25" style="26" customWidth="1"/>
    <col min="8199" max="8199" width="3.5" style="26" customWidth="1"/>
    <col min="8200" max="8448" width="8.75" style="26"/>
    <col min="8449" max="8449" width="3.5" style="26" customWidth="1"/>
    <col min="8450" max="8450" width="25" style="26" customWidth="1"/>
    <col min="8451" max="8451" width="3.5" style="26" customWidth="1"/>
    <col min="8452" max="8452" width="48.5" style="26" customWidth="1"/>
    <col min="8453" max="8453" width="12.75" style="26" customWidth="1"/>
    <col min="8454" max="8454" width="25" style="26" customWidth="1"/>
    <col min="8455" max="8455" width="3.5" style="26" customWidth="1"/>
    <col min="8456" max="8704" width="8.75" style="26"/>
    <col min="8705" max="8705" width="3.5" style="26" customWidth="1"/>
    <col min="8706" max="8706" width="25" style="26" customWidth="1"/>
    <col min="8707" max="8707" width="3.5" style="26" customWidth="1"/>
    <col min="8708" max="8708" width="48.5" style="26" customWidth="1"/>
    <col min="8709" max="8709" width="12.75" style="26" customWidth="1"/>
    <col min="8710" max="8710" width="25" style="26" customWidth="1"/>
    <col min="8711" max="8711" width="3.5" style="26" customWidth="1"/>
    <col min="8712" max="8960" width="8.75" style="26"/>
    <col min="8961" max="8961" width="3.5" style="26" customWidth="1"/>
    <col min="8962" max="8962" width="25" style="26" customWidth="1"/>
    <col min="8963" max="8963" width="3.5" style="26" customWidth="1"/>
    <col min="8964" max="8964" width="48.5" style="26" customWidth="1"/>
    <col min="8965" max="8965" width="12.75" style="26" customWidth="1"/>
    <col min="8966" max="8966" width="25" style="26" customWidth="1"/>
    <col min="8967" max="8967" width="3.5" style="26" customWidth="1"/>
    <col min="8968" max="9216" width="8.75" style="26"/>
    <col min="9217" max="9217" width="3.5" style="26" customWidth="1"/>
    <col min="9218" max="9218" width="25" style="26" customWidth="1"/>
    <col min="9219" max="9219" width="3.5" style="26" customWidth="1"/>
    <col min="9220" max="9220" width="48.5" style="26" customWidth="1"/>
    <col min="9221" max="9221" width="12.75" style="26" customWidth="1"/>
    <col min="9222" max="9222" width="25" style="26" customWidth="1"/>
    <col min="9223" max="9223" width="3.5" style="26" customWidth="1"/>
    <col min="9224" max="9472" width="8.75" style="26"/>
    <col min="9473" max="9473" width="3.5" style="26" customWidth="1"/>
    <col min="9474" max="9474" width="25" style="26" customWidth="1"/>
    <col min="9475" max="9475" width="3.5" style="26" customWidth="1"/>
    <col min="9476" max="9476" width="48.5" style="26" customWidth="1"/>
    <col min="9477" max="9477" width="12.75" style="26" customWidth="1"/>
    <col min="9478" max="9478" width="25" style="26" customWidth="1"/>
    <col min="9479" max="9479" width="3.5" style="26" customWidth="1"/>
    <col min="9480" max="9728" width="8.75" style="26"/>
    <col min="9729" max="9729" width="3.5" style="26" customWidth="1"/>
    <col min="9730" max="9730" width="25" style="26" customWidth="1"/>
    <col min="9731" max="9731" width="3.5" style="26" customWidth="1"/>
    <col min="9732" max="9732" width="48.5" style="26" customWidth="1"/>
    <col min="9733" max="9733" width="12.75" style="26" customWidth="1"/>
    <col min="9734" max="9734" width="25" style="26" customWidth="1"/>
    <col min="9735" max="9735" width="3.5" style="26" customWidth="1"/>
    <col min="9736" max="9984" width="8.75" style="26"/>
    <col min="9985" max="9985" width="3.5" style="26" customWidth="1"/>
    <col min="9986" max="9986" width="25" style="26" customWidth="1"/>
    <col min="9987" max="9987" width="3.5" style="26" customWidth="1"/>
    <col min="9988" max="9988" width="48.5" style="26" customWidth="1"/>
    <col min="9989" max="9989" width="12.75" style="26" customWidth="1"/>
    <col min="9990" max="9990" width="25" style="26" customWidth="1"/>
    <col min="9991" max="9991" width="3.5" style="26" customWidth="1"/>
    <col min="9992" max="10240" width="8.75" style="26"/>
    <col min="10241" max="10241" width="3.5" style="26" customWidth="1"/>
    <col min="10242" max="10242" width="25" style="26" customWidth="1"/>
    <col min="10243" max="10243" width="3.5" style="26" customWidth="1"/>
    <col min="10244" max="10244" width="48.5" style="26" customWidth="1"/>
    <col min="10245" max="10245" width="12.75" style="26" customWidth="1"/>
    <col min="10246" max="10246" width="25" style="26" customWidth="1"/>
    <col min="10247" max="10247" width="3.5" style="26" customWidth="1"/>
    <col min="10248" max="10496" width="8.75" style="26"/>
    <col min="10497" max="10497" width="3.5" style="26" customWidth="1"/>
    <col min="10498" max="10498" width="25" style="26" customWidth="1"/>
    <col min="10499" max="10499" width="3.5" style="26" customWidth="1"/>
    <col min="10500" max="10500" width="48.5" style="26" customWidth="1"/>
    <col min="10501" max="10501" width="12.75" style="26" customWidth="1"/>
    <col min="10502" max="10502" width="25" style="26" customWidth="1"/>
    <col min="10503" max="10503" width="3.5" style="26" customWidth="1"/>
    <col min="10504" max="10752" width="8.75" style="26"/>
    <col min="10753" max="10753" width="3.5" style="26" customWidth="1"/>
    <col min="10754" max="10754" width="25" style="26" customWidth="1"/>
    <col min="10755" max="10755" width="3.5" style="26" customWidth="1"/>
    <col min="10756" max="10756" width="48.5" style="26" customWidth="1"/>
    <col min="10757" max="10757" width="12.75" style="26" customWidth="1"/>
    <col min="10758" max="10758" width="25" style="26" customWidth="1"/>
    <col min="10759" max="10759" width="3.5" style="26" customWidth="1"/>
    <col min="10760" max="11008" width="8.75" style="26"/>
    <col min="11009" max="11009" width="3.5" style="26" customWidth="1"/>
    <col min="11010" max="11010" width="25" style="26" customWidth="1"/>
    <col min="11011" max="11011" width="3.5" style="26" customWidth="1"/>
    <col min="11012" max="11012" width="48.5" style="26" customWidth="1"/>
    <col min="11013" max="11013" width="12.75" style="26" customWidth="1"/>
    <col min="11014" max="11014" width="25" style="26" customWidth="1"/>
    <col min="11015" max="11015" width="3.5" style="26" customWidth="1"/>
    <col min="11016" max="11264" width="8.75" style="26"/>
    <col min="11265" max="11265" width="3.5" style="26" customWidth="1"/>
    <col min="11266" max="11266" width="25" style="26" customWidth="1"/>
    <col min="11267" max="11267" width="3.5" style="26" customWidth="1"/>
    <col min="11268" max="11268" width="48.5" style="26" customWidth="1"/>
    <col min="11269" max="11269" width="12.75" style="26" customWidth="1"/>
    <col min="11270" max="11270" width="25" style="26" customWidth="1"/>
    <col min="11271" max="11271" width="3.5" style="26" customWidth="1"/>
    <col min="11272" max="11520" width="8.75" style="26"/>
    <col min="11521" max="11521" width="3.5" style="26" customWidth="1"/>
    <col min="11522" max="11522" width="25" style="26" customWidth="1"/>
    <col min="11523" max="11523" width="3.5" style="26" customWidth="1"/>
    <col min="11524" max="11524" width="48.5" style="26" customWidth="1"/>
    <col min="11525" max="11525" width="12.75" style="26" customWidth="1"/>
    <col min="11526" max="11526" width="25" style="26" customWidth="1"/>
    <col min="11527" max="11527" width="3.5" style="26" customWidth="1"/>
    <col min="11528" max="11776" width="8.75" style="26"/>
    <col min="11777" max="11777" width="3.5" style="26" customWidth="1"/>
    <col min="11778" max="11778" width="25" style="26" customWidth="1"/>
    <col min="11779" max="11779" width="3.5" style="26" customWidth="1"/>
    <col min="11780" max="11780" width="48.5" style="26" customWidth="1"/>
    <col min="11781" max="11781" width="12.75" style="26" customWidth="1"/>
    <col min="11782" max="11782" width="25" style="26" customWidth="1"/>
    <col min="11783" max="11783" width="3.5" style="26" customWidth="1"/>
    <col min="11784" max="12032" width="8.75" style="26"/>
    <col min="12033" max="12033" width="3.5" style="26" customWidth="1"/>
    <col min="12034" max="12034" width="25" style="26" customWidth="1"/>
    <col min="12035" max="12035" width="3.5" style="26" customWidth="1"/>
    <col min="12036" max="12036" width="48.5" style="26" customWidth="1"/>
    <col min="12037" max="12037" width="12.75" style="26" customWidth="1"/>
    <col min="12038" max="12038" width="25" style="26" customWidth="1"/>
    <col min="12039" max="12039" width="3.5" style="26" customWidth="1"/>
    <col min="12040" max="12288" width="8.75" style="26"/>
    <col min="12289" max="12289" width="3.5" style="26" customWidth="1"/>
    <col min="12290" max="12290" width="25" style="26" customWidth="1"/>
    <col min="12291" max="12291" width="3.5" style="26" customWidth="1"/>
    <col min="12292" max="12292" width="48.5" style="26" customWidth="1"/>
    <col min="12293" max="12293" width="12.75" style="26" customWidth="1"/>
    <col min="12294" max="12294" width="25" style="26" customWidth="1"/>
    <col min="12295" max="12295" width="3.5" style="26" customWidth="1"/>
    <col min="12296" max="12544" width="8.75" style="26"/>
    <col min="12545" max="12545" width="3.5" style="26" customWidth="1"/>
    <col min="12546" max="12546" width="25" style="26" customWidth="1"/>
    <col min="12547" max="12547" width="3.5" style="26" customWidth="1"/>
    <col min="12548" max="12548" width="48.5" style="26" customWidth="1"/>
    <col min="12549" max="12549" width="12.75" style="26" customWidth="1"/>
    <col min="12550" max="12550" width="25" style="26" customWidth="1"/>
    <col min="12551" max="12551" width="3.5" style="26" customWidth="1"/>
    <col min="12552" max="12800" width="8.75" style="26"/>
    <col min="12801" max="12801" width="3.5" style="26" customWidth="1"/>
    <col min="12802" max="12802" width="25" style="26" customWidth="1"/>
    <col min="12803" max="12803" width="3.5" style="26" customWidth="1"/>
    <col min="12804" max="12804" width="48.5" style="26" customWidth="1"/>
    <col min="12805" max="12805" width="12.75" style="26" customWidth="1"/>
    <col min="12806" max="12806" width="25" style="26" customWidth="1"/>
    <col min="12807" max="12807" width="3.5" style="26" customWidth="1"/>
    <col min="12808" max="13056" width="8.75" style="26"/>
    <col min="13057" max="13057" width="3.5" style="26" customWidth="1"/>
    <col min="13058" max="13058" width="25" style="26" customWidth="1"/>
    <col min="13059" max="13059" width="3.5" style="26" customWidth="1"/>
    <col min="13060" max="13060" width="48.5" style="26" customWidth="1"/>
    <col min="13061" max="13061" width="12.75" style="26" customWidth="1"/>
    <col min="13062" max="13062" width="25" style="26" customWidth="1"/>
    <col min="13063" max="13063" width="3.5" style="26" customWidth="1"/>
    <col min="13064" max="13312" width="8.75" style="26"/>
    <col min="13313" max="13313" width="3.5" style="26" customWidth="1"/>
    <col min="13314" max="13314" width="25" style="26" customWidth="1"/>
    <col min="13315" max="13315" width="3.5" style="26" customWidth="1"/>
    <col min="13316" max="13316" width="48.5" style="26" customWidth="1"/>
    <col min="13317" max="13317" width="12.75" style="26" customWidth="1"/>
    <col min="13318" max="13318" width="25" style="26" customWidth="1"/>
    <col min="13319" max="13319" width="3.5" style="26" customWidth="1"/>
    <col min="13320" max="13568" width="8.75" style="26"/>
    <col min="13569" max="13569" width="3.5" style="26" customWidth="1"/>
    <col min="13570" max="13570" width="25" style="26" customWidth="1"/>
    <col min="13571" max="13571" width="3.5" style="26" customWidth="1"/>
    <col min="13572" max="13572" width="48.5" style="26" customWidth="1"/>
    <col min="13573" max="13573" width="12.75" style="26" customWidth="1"/>
    <col min="13574" max="13574" width="25" style="26" customWidth="1"/>
    <col min="13575" max="13575" width="3.5" style="26" customWidth="1"/>
    <col min="13576" max="13824" width="8.75" style="26"/>
    <col min="13825" max="13825" width="3.5" style="26" customWidth="1"/>
    <col min="13826" max="13826" width="25" style="26" customWidth="1"/>
    <col min="13827" max="13827" width="3.5" style="26" customWidth="1"/>
    <col min="13828" max="13828" width="48.5" style="26" customWidth="1"/>
    <col min="13829" max="13829" width="12.75" style="26" customWidth="1"/>
    <col min="13830" max="13830" width="25" style="26" customWidth="1"/>
    <col min="13831" max="13831" width="3.5" style="26" customWidth="1"/>
    <col min="13832" max="14080" width="8.75" style="26"/>
    <col min="14081" max="14081" width="3.5" style="26" customWidth="1"/>
    <col min="14082" max="14082" width="25" style="26" customWidth="1"/>
    <col min="14083" max="14083" width="3.5" style="26" customWidth="1"/>
    <col min="14084" max="14084" width="48.5" style="26" customWidth="1"/>
    <col min="14085" max="14085" width="12.75" style="26" customWidth="1"/>
    <col min="14086" max="14086" width="25" style="26" customWidth="1"/>
    <col min="14087" max="14087" width="3.5" style="26" customWidth="1"/>
    <col min="14088" max="14336" width="8.75" style="26"/>
    <col min="14337" max="14337" width="3.5" style="26" customWidth="1"/>
    <col min="14338" max="14338" width="25" style="26" customWidth="1"/>
    <col min="14339" max="14339" width="3.5" style="26" customWidth="1"/>
    <col min="14340" max="14340" width="48.5" style="26" customWidth="1"/>
    <col min="14341" max="14341" width="12.75" style="26" customWidth="1"/>
    <col min="14342" max="14342" width="25" style="26" customWidth="1"/>
    <col min="14343" max="14343" width="3.5" style="26" customWidth="1"/>
    <col min="14344" max="14592" width="8.75" style="26"/>
    <col min="14593" max="14593" width="3.5" style="26" customWidth="1"/>
    <col min="14594" max="14594" width="25" style="26" customWidth="1"/>
    <col min="14595" max="14595" width="3.5" style="26" customWidth="1"/>
    <col min="14596" max="14596" width="48.5" style="26" customWidth="1"/>
    <col min="14597" max="14597" width="12.75" style="26" customWidth="1"/>
    <col min="14598" max="14598" width="25" style="26" customWidth="1"/>
    <col min="14599" max="14599" width="3.5" style="26" customWidth="1"/>
    <col min="14600" max="14848" width="8.75" style="26"/>
    <col min="14849" max="14849" width="3.5" style="26" customWidth="1"/>
    <col min="14850" max="14850" width="25" style="26" customWidth="1"/>
    <col min="14851" max="14851" width="3.5" style="26" customWidth="1"/>
    <col min="14852" max="14852" width="48.5" style="26" customWidth="1"/>
    <col min="14853" max="14853" width="12.75" style="26" customWidth="1"/>
    <col min="14854" max="14854" width="25" style="26" customWidth="1"/>
    <col min="14855" max="14855" width="3.5" style="26" customWidth="1"/>
    <col min="14856" max="15104" width="8.75" style="26"/>
    <col min="15105" max="15105" width="3.5" style="26" customWidth="1"/>
    <col min="15106" max="15106" width="25" style="26" customWidth="1"/>
    <col min="15107" max="15107" width="3.5" style="26" customWidth="1"/>
    <col min="15108" max="15108" width="48.5" style="26" customWidth="1"/>
    <col min="15109" max="15109" width="12.75" style="26" customWidth="1"/>
    <col min="15110" max="15110" width="25" style="26" customWidth="1"/>
    <col min="15111" max="15111" width="3.5" style="26" customWidth="1"/>
    <col min="15112" max="15360" width="8.75" style="26"/>
    <col min="15361" max="15361" width="3.5" style="26" customWidth="1"/>
    <col min="15362" max="15362" width="25" style="26" customWidth="1"/>
    <col min="15363" max="15363" width="3.5" style="26" customWidth="1"/>
    <col min="15364" max="15364" width="48.5" style="26" customWidth="1"/>
    <col min="15365" max="15365" width="12.75" style="26" customWidth="1"/>
    <col min="15366" max="15366" width="25" style="26" customWidth="1"/>
    <col min="15367" max="15367" width="3.5" style="26" customWidth="1"/>
    <col min="15368" max="15616" width="8.75" style="26"/>
    <col min="15617" max="15617" width="3.5" style="26" customWidth="1"/>
    <col min="15618" max="15618" width="25" style="26" customWidth="1"/>
    <col min="15619" max="15619" width="3.5" style="26" customWidth="1"/>
    <col min="15620" max="15620" width="48.5" style="26" customWidth="1"/>
    <col min="15621" max="15621" width="12.75" style="26" customWidth="1"/>
    <col min="15622" max="15622" width="25" style="26" customWidth="1"/>
    <col min="15623" max="15623" width="3.5" style="26" customWidth="1"/>
    <col min="15624" max="15872" width="8.75" style="26"/>
    <col min="15873" max="15873" width="3.5" style="26" customWidth="1"/>
    <col min="15874" max="15874" width="25" style="26" customWidth="1"/>
    <col min="15875" max="15875" width="3.5" style="26" customWidth="1"/>
    <col min="15876" max="15876" width="48.5" style="26" customWidth="1"/>
    <col min="15877" max="15877" width="12.75" style="26" customWidth="1"/>
    <col min="15878" max="15878" width="25" style="26" customWidth="1"/>
    <col min="15879" max="15879" width="3.5" style="26" customWidth="1"/>
    <col min="15880" max="16128" width="8.75" style="26"/>
    <col min="16129" max="16129" width="3.5" style="26" customWidth="1"/>
    <col min="16130" max="16130" width="25" style="26" customWidth="1"/>
    <col min="16131" max="16131" width="3.5" style="26" customWidth="1"/>
    <col min="16132" max="16132" width="48.5" style="26" customWidth="1"/>
    <col min="16133" max="16133" width="12.75" style="26" customWidth="1"/>
    <col min="16134" max="16134" width="25" style="26" customWidth="1"/>
    <col min="16135" max="16135" width="3.5" style="26" customWidth="1"/>
    <col min="16136" max="16384" width="8.75" style="26"/>
  </cols>
  <sheetData>
    <row r="1" spans="1:5" s="64" customFormat="1" ht="60" customHeight="1" x14ac:dyDescent="0.25">
      <c r="B1" s="67"/>
      <c r="D1" s="73" t="s">
        <v>69</v>
      </c>
    </row>
    <row r="2" spans="1:5" s="64" customFormat="1" ht="35.65" customHeight="1" x14ac:dyDescent="0.25">
      <c r="B2" s="67"/>
      <c r="D2" s="72" t="s">
        <v>70</v>
      </c>
    </row>
    <row r="3" spans="1:5" s="64" customFormat="1" ht="35.65" customHeight="1" x14ac:dyDescent="0.25">
      <c r="B3" s="67"/>
      <c r="D3" s="71" t="s">
        <v>105</v>
      </c>
    </row>
    <row r="4" spans="1:5" s="64" customFormat="1" ht="22.9" customHeight="1" x14ac:dyDescent="0.25">
      <c r="B4" s="67"/>
    </row>
    <row r="5" spans="1:5" s="64" customFormat="1" ht="13.15" customHeight="1" x14ac:dyDescent="0.25">
      <c r="B5" s="67"/>
      <c r="C5" s="69" t="s">
        <v>71</v>
      </c>
      <c r="D5" s="88" t="s">
        <v>109</v>
      </c>
      <c r="E5" s="88"/>
    </row>
    <row r="6" spans="1:5" s="64" customFormat="1" ht="13.15" customHeight="1" x14ac:dyDescent="0.25">
      <c r="B6" s="67"/>
      <c r="C6" s="69" t="s">
        <v>73</v>
      </c>
      <c r="D6" s="88" t="s">
        <v>110</v>
      </c>
      <c r="E6" s="88"/>
    </row>
    <row r="7" spans="1:5" s="64" customFormat="1" ht="13.15" customHeight="1" x14ac:dyDescent="0.25">
      <c r="B7" s="67"/>
      <c r="C7" s="69" t="s">
        <v>75</v>
      </c>
      <c r="D7" s="88" t="s">
        <v>111</v>
      </c>
      <c r="E7" s="88"/>
    </row>
    <row r="8" spans="1:5" s="64" customFormat="1" ht="19.899999999999999" customHeight="1" x14ac:dyDescent="0.25">
      <c r="A8" s="70" t="s">
        <v>77</v>
      </c>
      <c r="B8" s="69"/>
    </row>
    <row r="9" spans="1:5" s="64" customFormat="1" ht="16.899999999999999" customHeight="1" x14ac:dyDescent="0.25">
      <c r="A9" s="24"/>
      <c r="B9" s="68" t="s">
        <v>78</v>
      </c>
    </row>
    <row r="10" spans="1:5" s="64" customFormat="1" ht="17.5" x14ac:dyDescent="0.25">
      <c r="A10" s="67"/>
      <c r="B10" s="65" t="s">
        <v>100</v>
      </c>
    </row>
    <row r="11" spans="1:5" s="64" customFormat="1" ht="9" customHeight="1" x14ac:dyDescent="0.25">
      <c r="A11" s="67"/>
      <c r="B11" s="65"/>
    </row>
    <row r="12" spans="1:5" s="64" customFormat="1" ht="16.899999999999999" customHeight="1" x14ac:dyDescent="0.25">
      <c r="A12" s="24" t="s">
        <v>79</v>
      </c>
      <c r="B12" s="65" t="s">
        <v>80</v>
      </c>
    </row>
    <row r="13" spans="1:5" s="64" customFormat="1" ht="7.15" customHeight="1" x14ac:dyDescent="0.25">
      <c r="A13" s="67"/>
      <c r="B13" s="65"/>
    </row>
    <row r="14" spans="1:5" s="64" customFormat="1" ht="16.899999999999999" customHeight="1" x14ac:dyDescent="0.25">
      <c r="A14" s="24"/>
      <c r="B14" s="65" t="s">
        <v>81</v>
      </c>
    </row>
    <row r="15" spans="1:5" s="64" customFormat="1" ht="16.899999999999999" customHeight="1" x14ac:dyDescent="0.25">
      <c r="A15" s="66"/>
      <c r="B15" s="65" t="s">
        <v>82</v>
      </c>
    </row>
    <row r="16" spans="1:5" s="62" customFormat="1" ht="29.65" customHeight="1" x14ac:dyDescent="0.25">
      <c r="C16" s="63"/>
    </row>
    <row r="17" spans="3:6" ht="13" x14ac:dyDescent="0.3">
      <c r="C17" s="61" t="s">
        <v>0</v>
      </c>
      <c r="D17" s="56"/>
      <c r="E17" s="60"/>
    </row>
    <row r="18" spans="3:6" x14ac:dyDescent="0.25">
      <c r="C18" s="39" t="s">
        <v>1</v>
      </c>
      <c r="D18" s="51" t="s">
        <v>83</v>
      </c>
      <c r="E18" s="53">
        <v>3381740</v>
      </c>
    </row>
    <row r="19" spans="3:6" x14ac:dyDescent="0.25">
      <c r="C19" s="33" t="s">
        <v>2</v>
      </c>
      <c r="D19" s="32" t="s">
        <v>84</v>
      </c>
      <c r="E19" s="45">
        <v>732949</v>
      </c>
    </row>
    <row r="20" spans="3:6" s="59" customFormat="1" x14ac:dyDescent="0.25">
      <c r="C20" s="33" t="s">
        <v>3</v>
      </c>
      <c r="D20" s="32" t="s">
        <v>85</v>
      </c>
      <c r="E20" s="53">
        <v>2648791</v>
      </c>
      <c r="F20" s="26"/>
    </row>
    <row r="21" spans="3:6" x14ac:dyDescent="0.25">
      <c r="C21" s="33" t="s">
        <v>4</v>
      </c>
      <c r="D21" s="32" t="s">
        <v>86</v>
      </c>
      <c r="E21" s="45">
        <v>870325</v>
      </c>
    </row>
    <row r="22" spans="3:6" ht="13" x14ac:dyDescent="0.3">
      <c r="C22" s="33" t="s">
        <v>5</v>
      </c>
      <c r="D22" s="58" t="s">
        <v>6</v>
      </c>
      <c r="E22" s="45">
        <v>3519116</v>
      </c>
    </row>
    <row r="23" spans="3:6" x14ac:dyDescent="0.25">
      <c r="D23" s="37"/>
    </row>
    <row r="24" spans="3:6" ht="13" x14ac:dyDescent="0.3">
      <c r="C24" s="57" t="s">
        <v>7</v>
      </c>
      <c r="D24" s="56"/>
      <c r="E24" s="40"/>
    </row>
    <row r="25" spans="3:6" x14ac:dyDescent="0.25">
      <c r="C25" s="39" t="s">
        <v>1</v>
      </c>
      <c r="D25" s="51" t="s">
        <v>8</v>
      </c>
      <c r="E25" s="50">
        <v>1211033</v>
      </c>
    </row>
    <row r="26" spans="3:6" x14ac:dyDescent="0.25">
      <c r="C26" s="33" t="s">
        <v>2</v>
      </c>
      <c r="D26" s="32" t="s">
        <v>9</v>
      </c>
      <c r="E26" s="31"/>
    </row>
    <row r="27" spans="3:6" x14ac:dyDescent="0.25">
      <c r="C27" s="33" t="s">
        <v>3</v>
      </c>
      <c r="D27" s="32" t="s">
        <v>10</v>
      </c>
      <c r="E27" s="31">
        <v>88532</v>
      </c>
    </row>
    <row r="28" spans="3:6" x14ac:dyDescent="0.25">
      <c r="C28" s="33" t="s">
        <v>4</v>
      </c>
      <c r="D28" s="32" t="s">
        <v>11</v>
      </c>
      <c r="E28" s="31">
        <v>183801</v>
      </c>
    </row>
    <row r="29" spans="3:6" x14ac:dyDescent="0.25">
      <c r="C29" s="33" t="s">
        <v>5</v>
      </c>
      <c r="D29" s="32" t="s">
        <v>12</v>
      </c>
      <c r="E29" s="31">
        <v>15041</v>
      </c>
    </row>
    <row r="30" spans="3:6" x14ac:dyDescent="0.25">
      <c r="C30" s="33" t="s">
        <v>13</v>
      </c>
      <c r="D30" s="32" t="s">
        <v>14</v>
      </c>
      <c r="E30" s="31"/>
    </row>
    <row r="31" spans="3:6" x14ac:dyDescent="0.25">
      <c r="C31" s="33" t="s">
        <v>15</v>
      </c>
      <c r="D31" s="32" t="s">
        <v>16</v>
      </c>
      <c r="E31" s="31">
        <v>104190</v>
      </c>
    </row>
    <row r="32" spans="3:6" x14ac:dyDescent="0.25">
      <c r="C32" s="33" t="s">
        <v>17</v>
      </c>
      <c r="D32" s="32" t="s">
        <v>18</v>
      </c>
      <c r="E32" s="31">
        <v>201370</v>
      </c>
    </row>
    <row r="33" spans="3:5" x14ac:dyDescent="0.25">
      <c r="C33" s="33" t="s">
        <v>19</v>
      </c>
      <c r="D33" s="32" t="s">
        <v>20</v>
      </c>
      <c r="E33" s="31">
        <v>22679</v>
      </c>
    </row>
    <row r="34" spans="3:5" x14ac:dyDescent="0.25">
      <c r="C34" s="33" t="s">
        <v>21</v>
      </c>
      <c r="D34" s="32" t="s">
        <v>22</v>
      </c>
      <c r="E34" s="31">
        <v>15435</v>
      </c>
    </row>
    <row r="35" spans="3:5" x14ac:dyDescent="0.25">
      <c r="C35" s="33" t="s">
        <v>23</v>
      </c>
      <c r="D35" s="32" t="s">
        <v>24</v>
      </c>
      <c r="E35" s="31">
        <v>20825</v>
      </c>
    </row>
    <row r="36" spans="3:5" x14ac:dyDescent="0.25">
      <c r="C36" s="33" t="s">
        <v>25</v>
      </c>
      <c r="D36" s="32" t="s">
        <v>26</v>
      </c>
      <c r="E36" s="31">
        <v>70066</v>
      </c>
    </row>
    <row r="37" spans="3:5" x14ac:dyDescent="0.25">
      <c r="C37" s="33" t="s">
        <v>27</v>
      </c>
      <c r="D37" s="32" t="s">
        <v>28</v>
      </c>
      <c r="E37" s="31"/>
    </row>
    <row r="38" spans="3:5" x14ac:dyDescent="0.25">
      <c r="C38" s="33" t="s">
        <v>29</v>
      </c>
      <c r="D38" s="32" t="s">
        <v>30</v>
      </c>
      <c r="E38" s="31"/>
    </row>
    <row r="39" spans="3:5" x14ac:dyDescent="0.25">
      <c r="C39" s="33" t="s">
        <v>31</v>
      </c>
      <c r="D39" s="32" t="s">
        <v>32</v>
      </c>
      <c r="E39" s="31">
        <v>15827.21</v>
      </c>
    </row>
    <row r="40" spans="3:5" x14ac:dyDescent="0.25">
      <c r="C40" s="33" t="s">
        <v>33</v>
      </c>
      <c r="D40" s="32" t="s">
        <v>34</v>
      </c>
      <c r="E40" s="31"/>
    </row>
    <row r="41" spans="3:5" x14ac:dyDescent="0.25">
      <c r="C41" s="33" t="s">
        <v>35</v>
      </c>
      <c r="D41" s="32" t="s">
        <v>87</v>
      </c>
      <c r="E41" s="45">
        <v>36595</v>
      </c>
    </row>
    <row r="42" spans="3:5" x14ac:dyDescent="0.25">
      <c r="C42" s="33" t="s">
        <v>36</v>
      </c>
      <c r="D42" s="32" t="s">
        <v>37</v>
      </c>
      <c r="E42" s="31">
        <v>5849</v>
      </c>
    </row>
    <row r="43" spans="3:5" x14ac:dyDescent="0.25">
      <c r="C43" s="33" t="s">
        <v>38</v>
      </c>
      <c r="D43" s="32" t="s">
        <v>39</v>
      </c>
      <c r="E43" s="31"/>
    </row>
    <row r="44" spans="3:5" x14ac:dyDescent="0.25">
      <c r="C44" s="33" t="s">
        <v>40</v>
      </c>
      <c r="D44" s="32" t="s">
        <v>88</v>
      </c>
      <c r="E44" s="45">
        <v>238933</v>
      </c>
    </row>
    <row r="45" spans="3:5" ht="13" x14ac:dyDescent="0.3">
      <c r="C45" s="33" t="s">
        <v>41</v>
      </c>
      <c r="D45" s="49" t="s">
        <v>42</v>
      </c>
      <c r="E45" s="48">
        <f>SUM(E25:E44)</f>
        <v>2230176.21</v>
      </c>
    </row>
    <row r="46" spans="3:5" x14ac:dyDescent="0.25">
      <c r="C46" s="47"/>
      <c r="D46" s="52"/>
      <c r="E46" s="46"/>
    </row>
    <row r="47" spans="3:5" ht="13" x14ac:dyDescent="0.3">
      <c r="C47" s="42" t="s">
        <v>43</v>
      </c>
      <c r="D47" s="41"/>
      <c r="E47" s="40"/>
    </row>
    <row r="48" spans="3:5" ht="13" x14ac:dyDescent="0.3">
      <c r="C48" s="55" t="s">
        <v>1</v>
      </c>
      <c r="D48" s="54" t="s">
        <v>44</v>
      </c>
      <c r="E48" s="53">
        <f>E22-E45</f>
        <v>1288939.79</v>
      </c>
    </row>
    <row r="49" spans="3:5" x14ac:dyDescent="0.25">
      <c r="C49" s="47"/>
      <c r="D49" s="52"/>
      <c r="E49" s="46"/>
    </row>
    <row r="50" spans="3:5" ht="13" x14ac:dyDescent="0.3">
      <c r="C50" s="42" t="s">
        <v>45</v>
      </c>
      <c r="D50" s="41"/>
      <c r="E50" s="40"/>
    </row>
    <row r="51" spans="3:5" x14ac:dyDescent="0.25">
      <c r="C51" s="39" t="s">
        <v>1</v>
      </c>
      <c r="D51" s="51" t="s">
        <v>46</v>
      </c>
      <c r="E51" s="50"/>
    </row>
    <row r="52" spans="3:5" x14ac:dyDescent="0.25">
      <c r="C52" s="33" t="s">
        <v>2</v>
      </c>
      <c r="D52" s="32" t="s">
        <v>47</v>
      </c>
      <c r="E52" s="31"/>
    </row>
    <row r="53" spans="3:5" x14ac:dyDescent="0.25">
      <c r="C53" s="33" t="s">
        <v>3</v>
      </c>
      <c r="D53" s="32" t="s">
        <v>48</v>
      </c>
      <c r="E53" s="31"/>
    </row>
    <row r="54" spans="3:5" x14ac:dyDescent="0.25">
      <c r="C54" s="33" t="s">
        <v>4</v>
      </c>
      <c r="D54" s="32" t="s">
        <v>49</v>
      </c>
      <c r="E54" s="31"/>
    </row>
    <row r="55" spans="3:5" x14ac:dyDescent="0.25">
      <c r="C55" s="33" t="s">
        <v>5</v>
      </c>
      <c r="D55" s="32" t="s">
        <v>50</v>
      </c>
      <c r="E55" s="31"/>
    </row>
    <row r="56" spans="3:5" x14ac:dyDescent="0.25">
      <c r="C56" s="33" t="s">
        <v>13</v>
      </c>
      <c r="D56" s="32" t="s">
        <v>51</v>
      </c>
      <c r="E56" s="31">
        <v>2700</v>
      </c>
    </row>
    <row r="57" spans="3:5" x14ac:dyDescent="0.25">
      <c r="C57" s="33" t="s">
        <v>15</v>
      </c>
      <c r="D57" s="32" t="s">
        <v>52</v>
      </c>
      <c r="E57" s="31"/>
    </row>
    <row r="58" spans="3:5" x14ac:dyDescent="0.25">
      <c r="C58" s="33" t="s">
        <v>17</v>
      </c>
      <c r="D58" s="32" t="s">
        <v>53</v>
      </c>
      <c r="E58" s="31"/>
    </row>
    <row r="59" spans="3:5" x14ac:dyDescent="0.25">
      <c r="C59" s="33" t="s">
        <v>19</v>
      </c>
      <c r="D59" s="32" t="s">
        <v>89</v>
      </c>
      <c r="E59" s="45">
        <v>25288</v>
      </c>
    </row>
    <row r="60" spans="3:5" ht="13" x14ac:dyDescent="0.3">
      <c r="C60" s="33" t="s">
        <v>21</v>
      </c>
      <c r="D60" s="49" t="s">
        <v>54</v>
      </c>
      <c r="E60" s="48">
        <f>SUM(E51:E59)</f>
        <v>27988</v>
      </c>
    </row>
    <row r="61" spans="3:5" x14ac:dyDescent="0.25">
      <c r="C61" s="47"/>
      <c r="D61" s="46"/>
      <c r="E61" s="46"/>
    </row>
    <row r="62" spans="3:5" ht="13" x14ac:dyDescent="0.3">
      <c r="C62" s="42" t="s">
        <v>55</v>
      </c>
      <c r="D62" s="41"/>
      <c r="E62" s="40"/>
    </row>
    <row r="63" spans="3:5" x14ac:dyDescent="0.25">
      <c r="C63" s="39" t="s">
        <v>1</v>
      </c>
      <c r="D63" s="32" t="s">
        <v>56</v>
      </c>
      <c r="E63" s="45">
        <f>E48-E60</f>
        <v>1260951.79</v>
      </c>
    </row>
    <row r="64" spans="3:5" x14ac:dyDescent="0.25">
      <c r="C64" s="44"/>
      <c r="D64" s="43"/>
      <c r="E64" s="43"/>
    </row>
    <row r="65" spans="1:6" ht="13" x14ac:dyDescent="0.3">
      <c r="C65" s="42" t="s">
        <v>57</v>
      </c>
      <c r="D65" s="41"/>
      <c r="E65" s="40"/>
    </row>
    <row r="66" spans="1:6" x14ac:dyDescent="0.25">
      <c r="C66" s="39" t="s">
        <v>1</v>
      </c>
      <c r="D66" s="32" t="s">
        <v>58</v>
      </c>
      <c r="E66" s="31">
        <v>1268902</v>
      </c>
    </row>
    <row r="67" spans="1:6" x14ac:dyDescent="0.25">
      <c r="C67" s="38"/>
      <c r="D67" s="37"/>
    </row>
    <row r="68" spans="1:6" ht="13" x14ac:dyDescent="0.3">
      <c r="C68" s="36" t="s">
        <v>95</v>
      </c>
      <c r="D68" s="35"/>
      <c r="E68" s="34"/>
    </row>
    <row r="69" spans="1:6" x14ac:dyDescent="0.25">
      <c r="B69" s="28"/>
      <c r="C69" s="33" t="s">
        <v>1</v>
      </c>
      <c r="D69" s="32" t="s">
        <v>96</v>
      </c>
      <c r="E69" s="31">
        <v>27</v>
      </c>
    </row>
    <row r="70" spans="1:6" s="29" customFormat="1" ht="18" x14ac:dyDescent="0.4">
      <c r="A70" s="89"/>
      <c r="B70" s="89"/>
      <c r="C70" s="89"/>
      <c r="D70" s="89"/>
      <c r="E70" s="89"/>
      <c r="F70" s="89"/>
    </row>
    <row r="71" spans="1:6" s="29" customFormat="1" ht="13.5" customHeight="1" x14ac:dyDescent="0.4">
      <c r="A71" s="77"/>
      <c r="B71" s="77"/>
      <c r="C71" s="77"/>
      <c r="D71" s="77"/>
      <c r="E71" s="77"/>
      <c r="F71" s="77"/>
    </row>
    <row r="72" spans="1:6" x14ac:dyDescent="0.25">
      <c r="B72" s="28"/>
    </row>
    <row r="73" spans="1:6" x14ac:dyDescent="0.25">
      <c r="B73" s="28"/>
    </row>
    <row r="74" spans="1:6" x14ac:dyDescent="0.25">
      <c r="B74" s="28"/>
    </row>
    <row r="75" spans="1:6" x14ac:dyDescent="0.25">
      <c r="B75" s="28"/>
    </row>
    <row r="76" spans="1:6" x14ac:dyDescent="0.25">
      <c r="B76" s="28"/>
    </row>
    <row r="77" spans="1:6" x14ac:dyDescent="0.25">
      <c r="B77" s="28"/>
    </row>
    <row r="78" spans="1:6" x14ac:dyDescent="0.25">
      <c r="B78" s="28"/>
    </row>
    <row r="79" spans="1:6" x14ac:dyDescent="0.25">
      <c r="B79" s="28"/>
    </row>
    <row r="80" spans="1:6" x14ac:dyDescent="0.25">
      <c r="B80" s="28"/>
    </row>
    <row r="81" spans="2:2" x14ac:dyDescent="0.25">
      <c r="B81" s="28"/>
    </row>
    <row r="82" spans="2:2" x14ac:dyDescent="0.25">
      <c r="B82" s="28"/>
    </row>
    <row r="83" spans="2:2" x14ac:dyDescent="0.25">
      <c r="B83" s="28"/>
    </row>
    <row r="84" spans="2:2" x14ac:dyDescent="0.25">
      <c r="B84" s="28"/>
    </row>
    <row r="85" spans="2:2" x14ac:dyDescent="0.25">
      <c r="B85" s="28"/>
    </row>
    <row r="86" spans="2:2" x14ac:dyDescent="0.25">
      <c r="B86" s="28"/>
    </row>
    <row r="87" spans="2:2" x14ac:dyDescent="0.25">
      <c r="B87" s="28"/>
    </row>
    <row r="88" spans="2:2" x14ac:dyDescent="0.25">
      <c r="B88" s="28"/>
    </row>
    <row r="89" spans="2:2" x14ac:dyDescent="0.25">
      <c r="B89" s="28"/>
    </row>
    <row r="90" spans="2:2" x14ac:dyDescent="0.25">
      <c r="B90" s="28"/>
    </row>
    <row r="91" spans="2:2" x14ac:dyDescent="0.25">
      <c r="B91" s="28"/>
    </row>
    <row r="92" spans="2:2" x14ac:dyDescent="0.25">
      <c r="B92" s="28"/>
    </row>
    <row r="93" spans="2:2" x14ac:dyDescent="0.25">
      <c r="B93" s="28"/>
    </row>
    <row r="94" spans="2:2" x14ac:dyDescent="0.25">
      <c r="B94" s="28"/>
    </row>
    <row r="95" spans="2:2" x14ac:dyDescent="0.25">
      <c r="B95" s="28"/>
    </row>
    <row r="96" spans="2:2" x14ac:dyDescent="0.25">
      <c r="B96" s="28"/>
    </row>
    <row r="97" spans="2:2" x14ac:dyDescent="0.25">
      <c r="B97" s="28"/>
    </row>
    <row r="98" spans="2:2" x14ac:dyDescent="0.25">
      <c r="B98" s="28"/>
    </row>
    <row r="99" spans="2:2" x14ac:dyDescent="0.25">
      <c r="B99" s="28"/>
    </row>
    <row r="100" spans="2:2" x14ac:dyDescent="0.25">
      <c r="B100" s="28"/>
    </row>
    <row r="101" spans="2:2" x14ac:dyDescent="0.25">
      <c r="B101" s="28"/>
    </row>
    <row r="102" spans="2:2" x14ac:dyDescent="0.25">
      <c r="B102" s="28"/>
    </row>
    <row r="103" spans="2:2" x14ac:dyDescent="0.25">
      <c r="B103" s="28"/>
    </row>
    <row r="104" spans="2:2" x14ac:dyDescent="0.25">
      <c r="B104" s="28"/>
    </row>
    <row r="105" spans="2:2" x14ac:dyDescent="0.25">
      <c r="B105" s="28"/>
    </row>
    <row r="106" spans="2:2" x14ac:dyDescent="0.25">
      <c r="B106" s="28"/>
    </row>
    <row r="107" spans="2:2" x14ac:dyDescent="0.25">
      <c r="B107" s="28"/>
    </row>
    <row r="108" spans="2:2" x14ac:dyDescent="0.25">
      <c r="B108" s="28"/>
    </row>
    <row r="109" spans="2:2" x14ac:dyDescent="0.25">
      <c r="B109" s="28"/>
    </row>
    <row r="110" spans="2:2" x14ac:dyDescent="0.25">
      <c r="B110" s="28"/>
    </row>
    <row r="111" spans="2:2" x14ac:dyDescent="0.25">
      <c r="B111" s="28"/>
    </row>
    <row r="112" spans="2:2" x14ac:dyDescent="0.25">
      <c r="B112" s="28"/>
    </row>
    <row r="113" spans="2:2" x14ac:dyDescent="0.25">
      <c r="B113" s="28"/>
    </row>
    <row r="114" spans="2:2" x14ac:dyDescent="0.25">
      <c r="B114" s="28"/>
    </row>
    <row r="115" spans="2:2" x14ac:dyDescent="0.25">
      <c r="B115" s="28"/>
    </row>
    <row r="116" spans="2:2" x14ac:dyDescent="0.25">
      <c r="B116" s="28"/>
    </row>
    <row r="117" spans="2:2" x14ac:dyDescent="0.25">
      <c r="B117" s="28"/>
    </row>
    <row r="118" spans="2:2" x14ac:dyDescent="0.25">
      <c r="B118" s="28"/>
    </row>
    <row r="119" spans="2:2" x14ac:dyDescent="0.25">
      <c r="B119" s="28"/>
    </row>
    <row r="120" spans="2:2" x14ac:dyDescent="0.25">
      <c r="B120" s="28"/>
    </row>
    <row r="121" spans="2:2" x14ac:dyDescent="0.25">
      <c r="B121" s="28"/>
    </row>
    <row r="122" spans="2:2" x14ac:dyDescent="0.25">
      <c r="B122" s="28"/>
    </row>
    <row r="123" spans="2:2" x14ac:dyDescent="0.25">
      <c r="B123" s="28"/>
    </row>
    <row r="124" spans="2:2" x14ac:dyDescent="0.25">
      <c r="B124" s="28"/>
    </row>
    <row r="125" spans="2:2" x14ac:dyDescent="0.25">
      <c r="B125" s="28"/>
    </row>
    <row r="126" spans="2:2" x14ac:dyDescent="0.25">
      <c r="B126" s="28"/>
    </row>
    <row r="127" spans="2:2" x14ac:dyDescent="0.25">
      <c r="B127" s="28"/>
    </row>
    <row r="128" spans="2:2" x14ac:dyDescent="0.25">
      <c r="B128" s="28"/>
    </row>
    <row r="129" spans="2:2" x14ac:dyDescent="0.25">
      <c r="B129" s="28"/>
    </row>
    <row r="130" spans="2:2" x14ac:dyDescent="0.25">
      <c r="B130" s="28"/>
    </row>
    <row r="131" spans="2:2" x14ac:dyDescent="0.25">
      <c r="B131" s="28"/>
    </row>
    <row r="132" spans="2:2" x14ac:dyDescent="0.25">
      <c r="B132" s="28"/>
    </row>
    <row r="133" spans="2:2" x14ac:dyDescent="0.25">
      <c r="B133" s="28"/>
    </row>
    <row r="134" spans="2:2" x14ac:dyDescent="0.25">
      <c r="B134" s="28"/>
    </row>
    <row r="135" spans="2:2" x14ac:dyDescent="0.25">
      <c r="B135" s="28"/>
    </row>
    <row r="136" spans="2:2" x14ac:dyDescent="0.25">
      <c r="B136" s="28"/>
    </row>
    <row r="137" spans="2:2" x14ac:dyDescent="0.25">
      <c r="B137" s="28"/>
    </row>
    <row r="138" spans="2:2" x14ac:dyDescent="0.25">
      <c r="B138" s="28"/>
    </row>
    <row r="139" spans="2:2" x14ac:dyDescent="0.25">
      <c r="B139" s="28"/>
    </row>
    <row r="140" spans="2:2" x14ac:dyDescent="0.25">
      <c r="B140" s="28"/>
    </row>
    <row r="141" spans="2:2" x14ac:dyDescent="0.25">
      <c r="B141" s="28"/>
    </row>
    <row r="142" spans="2:2" x14ac:dyDescent="0.25">
      <c r="B142" s="28"/>
    </row>
    <row r="143" spans="2:2" x14ac:dyDescent="0.25">
      <c r="B143" s="28"/>
    </row>
    <row r="144" spans="2:2" x14ac:dyDescent="0.25">
      <c r="B144" s="28"/>
    </row>
    <row r="145" spans="2:2" x14ac:dyDescent="0.25">
      <c r="B145" s="28"/>
    </row>
    <row r="146" spans="2:2" x14ac:dyDescent="0.25">
      <c r="B146" s="28"/>
    </row>
    <row r="147" spans="2:2" x14ac:dyDescent="0.25">
      <c r="B147" s="28"/>
    </row>
    <row r="148" spans="2:2" x14ac:dyDescent="0.25">
      <c r="B148" s="28"/>
    </row>
    <row r="149" spans="2:2" x14ac:dyDescent="0.25">
      <c r="B149" s="28"/>
    </row>
    <row r="150" spans="2:2" x14ac:dyDescent="0.25">
      <c r="B150" s="28"/>
    </row>
    <row r="151" spans="2:2" x14ac:dyDescent="0.25">
      <c r="B151" s="28"/>
    </row>
    <row r="152" spans="2:2" x14ac:dyDescent="0.25">
      <c r="B152" s="28"/>
    </row>
    <row r="153" spans="2:2" x14ac:dyDescent="0.25">
      <c r="B153" s="28"/>
    </row>
    <row r="154" spans="2:2" x14ac:dyDescent="0.25">
      <c r="B154" s="28"/>
    </row>
    <row r="155" spans="2:2" x14ac:dyDescent="0.25">
      <c r="B155" s="28"/>
    </row>
    <row r="156" spans="2:2" x14ac:dyDescent="0.25">
      <c r="B156" s="28"/>
    </row>
    <row r="157" spans="2:2" x14ac:dyDescent="0.25">
      <c r="B157" s="28"/>
    </row>
    <row r="158" spans="2:2" x14ac:dyDescent="0.25">
      <c r="B158" s="28"/>
    </row>
    <row r="159" spans="2:2" x14ac:dyDescent="0.25">
      <c r="B159" s="28"/>
    </row>
    <row r="160" spans="2:2" x14ac:dyDescent="0.25">
      <c r="B160" s="28"/>
    </row>
    <row r="161" spans="2:2" x14ac:dyDescent="0.25">
      <c r="B161" s="28"/>
    </row>
    <row r="162" spans="2:2" x14ac:dyDescent="0.25">
      <c r="B162" s="28"/>
    </row>
    <row r="163" spans="2:2" x14ac:dyDescent="0.25">
      <c r="B163" s="28"/>
    </row>
    <row r="164" spans="2:2" x14ac:dyDescent="0.25">
      <c r="B164" s="28"/>
    </row>
    <row r="165" spans="2:2" x14ac:dyDescent="0.25">
      <c r="B165" s="28"/>
    </row>
    <row r="166" spans="2:2" x14ac:dyDescent="0.25">
      <c r="B166" s="28"/>
    </row>
    <row r="167" spans="2:2" x14ac:dyDescent="0.25">
      <c r="B167" s="28"/>
    </row>
    <row r="168" spans="2:2" x14ac:dyDescent="0.25">
      <c r="B168" s="28"/>
    </row>
    <row r="169" spans="2:2" x14ac:dyDescent="0.25">
      <c r="B169" s="28"/>
    </row>
    <row r="170" spans="2:2" x14ac:dyDescent="0.25">
      <c r="B170" s="28"/>
    </row>
    <row r="171" spans="2:2" x14ac:dyDescent="0.25">
      <c r="B171" s="28"/>
    </row>
    <row r="172" spans="2:2" x14ac:dyDescent="0.25">
      <c r="B172" s="28"/>
    </row>
    <row r="173" spans="2:2" x14ac:dyDescent="0.25">
      <c r="B173" s="28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8"/>
    </row>
    <row r="178" spans="2:2" x14ac:dyDescent="0.25">
      <c r="B178" s="28"/>
    </row>
    <row r="179" spans="2:2" x14ac:dyDescent="0.25">
      <c r="B179" s="28"/>
    </row>
    <row r="180" spans="2:2" x14ac:dyDescent="0.25">
      <c r="B180" s="28"/>
    </row>
    <row r="181" spans="2:2" x14ac:dyDescent="0.25">
      <c r="B181" s="28"/>
    </row>
    <row r="182" spans="2:2" x14ac:dyDescent="0.25">
      <c r="B182" s="28"/>
    </row>
    <row r="183" spans="2:2" x14ac:dyDescent="0.25">
      <c r="B183" s="28"/>
    </row>
    <row r="184" spans="2:2" x14ac:dyDescent="0.25">
      <c r="B184" s="28"/>
    </row>
    <row r="185" spans="2:2" x14ac:dyDescent="0.25">
      <c r="B185" s="28"/>
    </row>
    <row r="186" spans="2:2" x14ac:dyDescent="0.25">
      <c r="B186" s="28"/>
    </row>
    <row r="187" spans="2:2" x14ac:dyDescent="0.25">
      <c r="B187" s="28"/>
    </row>
    <row r="188" spans="2:2" x14ac:dyDescent="0.25">
      <c r="B188" s="28"/>
    </row>
    <row r="189" spans="2:2" x14ac:dyDescent="0.25">
      <c r="B189" s="28"/>
    </row>
    <row r="190" spans="2:2" x14ac:dyDescent="0.25">
      <c r="B190" s="28"/>
    </row>
    <row r="191" spans="2:2" x14ac:dyDescent="0.25">
      <c r="B191" s="28"/>
    </row>
    <row r="192" spans="2:2" x14ac:dyDescent="0.25">
      <c r="B192" s="28"/>
    </row>
    <row r="193" spans="2:2" x14ac:dyDescent="0.25">
      <c r="B193" s="28"/>
    </row>
    <row r="194" spans="2:2" x14ac:dyDescent="0.25">
      <c r="B194" s="28"/>
    </row>
    <row r="195" spans="2:2" x14ac:dyDescent="0.25">
      <c r="B195" s="28"/>
    </row>
    <row r="196" spans="2:2" x14ac:dyDescent="0.25">
      <c r="B196" s="28"/>
    </row>
    <row r="197" spans="2:2" x14ac:dyDescent="0.25">
      <c r="B197" s="28"/>
    </row>
    <row r="198" spans="2:2" x14ac:dyDescent="0.25">
      <c r="B198" s="28"/>
    </row>
    <row r="199" spans="2:2" x14ac:dyDescent="0.25">
      <c r="B199" s="28"/>
    </row>
    <row r="200" spans="2:2" x14ac:dyDescent="0.25">
      <c r="B200" s="28"/>
    </row>
    <row r="201" spans="2:2" x14ac:dyDescent="0.25">
      <c r="B201" s="28"/>
    </row>
    <row r="202" spans="2:2" x14ac:dyDescent="0.25">
      <c r="B202" s="28"/>
    </row>
    <row r="203" spans="2:2" x14ac:dyDescent="0.25">
      <c r="B203" s="28"/>
    </row>
    <row r="204" spans="2:2" x14ac:dyDescent="0.25">
      <c r="B204" s="28"/>
    </row>
    <row r="205" spans="2:2" x14ac:dyDescent="0.25">
      <c r="B205" s="28"/>
    </row>
    <row r="206" spans="2:2" x14ac:dyDescent="0.25">
      <c r="B206" s="28"/>
    </row>
    <row r="207" spans="2:2" x14ac:dyDescent="0.25">
      <c r="B207" s="28"/>
    </row>
    <row r="208" spans="2:2" x14ac:dyDescent="0.25">
      <c r="B208" s="28"/>
    </row>
    <row r="209" spans="2:2" x14ac:dyDescent="0.25">
      <c r="B209" s="28"/>
    </row>
    <row r="210" spans="2:2" x14ac:dyDescent="0.25">
      <c r="B210" s="28"/>
    </row>
    <row r="211" spans="2:2" x14ac:dyDescent="0.25">
      <c r="B211" s="28"/>
    </row>
    <row r="212" spans="2:2" x14ac:dyDescent="0.25">
      <c r="B212" s="28"/>
    </row>
    <row r="213" spans="2:2" x14ac:dyDescent="0.25">
      <c r="B213" s="28"/>
    </row>
    <row r="214" spans="2:2" x14ac:dyDescent="0.25">
      <c r="B214" s="28"/>
    </row>
    <row r="215" spans="2:2" x14ac:dyDescent="0.25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Aggregation</vt:lpstr>
      <vt:lpstr>BNT of NM LLC</vt:lpstr>
      <vt:lpstr>Dona Ana Title Company</vt:lpstr>
      <vt:lpstr>Fidelity National Title of NM</vt:lpstr>
      <vt:lpstr>PGP Title, LLC</vt:lpstr>
      <vt:lpstr>Santa Fe Abstract, LTD</vt:lpstr>
      <vt:lpstr>Stewart Title of Albuquerque</vt:lpstr>
      <vt:lpstr>TCNM</vt:lpstr>
      <vt:lpstr>Aggregation!Print_Area</vt:lpstr>
      <vt:lpstr>'BNT of NM LLC'!Print_Area</vt:lpstr>
      <vt:lpstr>'Dona Ana Title Company'!Print_Area</vt:lpstr>
      <vt:lpstr>'Fidelity National Title of NM'!Print_Area</vt:lpstr>
      <vt:lpstr>'PGP Title, LLC'!Print_Area</vt:lpstr>
      <vt:lpstr>'Santa Fe Abstract, LTD'!Print_Area</vt:lpstr>
      <vt:lpstr>'Stewart Title of Albuquerque'!Print_Area</vt:lpstr>
      <vt:lpstr>TCNM!Print_Area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MLM</dc:creator>
  <cp:lastModifiedBy>Noah Jones</cp:lastModifiedBy>
  <cp:lastPrinted>2022-11-23T23:37:25Z</cp:lastPrinted>
  <dcterms:created xsi:type="dcterms:W3CDTF">2011-09-08T18:43:45Z</dcterms:created>
  <dcterms:modified xsi:type="dcterms:W3CDTF">2023-01-12T21:42:21Z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