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showInkAnnotation="0" defaultThemeVersion="124226"/>
  <mc:AlternateContent xmlns:mc="http://schemas.openxmlformats.org/markup-compatibility/2006">
    <mc:Choice Requires="x15">
      <x15ac:absPath xmlns:x15ac="http://schemas.microsoft.com/office/spreadsheetml/2010/11/ac" url="C:\Pfx Engagement\WM\WorkPapers\{2C0E5A18-C3E8-43FE-B073-2655EA547750}\{BEB5B323-552C-445A-80E3-92F62DF4498E}\"/>
    </mc:Choice>
  </mc:AlternateContent>
  <xr:revisionPtr revIDLastSave="0" documentId="13_ncr:1_{AC42C1C8-6097-47C3-9E5D-A739EFA88C1E}" xr6:coauthVersionLast="47" xr6:coauthVersionMax="47" xr10:uidLastSave="{00000000-0000-0000-0000-000000000000}"/>
  <bookViews>
    <workbookView xWindow="-22046" yWindow="-1080" windowWidth="22149" windowHeight="11949" tabRatio="862" activeTab="6" xr2:uid="{00000000-000D-0000-FFFF-FFFF00000000}"/>
  </bookViews>
  <sheets>
    <sheet name="Affidavit" sheetId="17" r:id="rId1"/>
    <sheet name="Form 1" sheetId="3" r:id="rId2"/>
    <sheet name="Form 2" sheetId="15" r:id="rId3"/>
    <sheet name="Form 3" sheetId="12" r:id="rId4"/>
    <sheet name="Form 4" sheetId="11" r:id="rId5"/>
    <sheet name="Form 5" sheetId="7" r:id="rId6"/>
    <sheet name="Form 6" sheetId="6" r:id="rId7"/>
  </sheets>
  <definedNames>
    <definedName name="_xlnm.Print_Area" localSheetId="0">Affidavit!$A$1:$I$26</definedName>
    <definedName name="_xlnm.Print_Area" localSheetId="1">'Form 1'!$A$1:$J$62</definedName>
    <definedName name="_xlnm.Print_Area" localSheetId="2">'Form 2'!$A$1:$E$19</definedName>
    <definedName name="_xlnm.Print_Area" localSheetId="3">'Form 3'!$A$1:$J$162</definedName>
    <definedName name="_xlnm.Print_Area" localSheetId="4">'Form 4'!$A$1:$F$44</definedName>
    <definedName name="_xlnm.Print_Area" localSheetId="5">'Form 5'!$A$1:$M$72</definedName>
    <definedName name="_xlnm.Print_Area" localSheetId="6">'Form 6'!$A$1:$M$55</definedName>
    <definedName name="_xlnm.Print_Titles" localSheetId="5">'Form 5'!$1:$5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9" i="3" l="1"/>
  <c r="K44" i="7" l="1"/>
  <c r="K45" i="7" s="1"/>
  <c r="J44" i="7"/>
  <c r="J156" i="12"/>
  <c r="I28" i="3" s="1"/>
  <c r="G156" i="12"/>
  <c r="F156" i="12"/>
  <c r="M44" i="6"/>
  <c r="M45" i="6" s="1"/>
  <c r="L44" i="6"/>
  <c r="D37" i="11"/>
  <c r="E11" i="6"/>
  <c r="F11" i="6" s="1"/>
  <c r="G11" i="6" s="1"/>
  <c r="H11" i="6" s="1"/>
  <c r="I11" i="6" s="1"/>
  <c r="J11" i="6" s="1"/>
  <c r="K11" i="6" s="1"/>
  <c r="L11" i="6" s="1"/>
  <c r="M11" i="6" s="1"/>
  <c r="C11" i="7"/>
  <c r="D11" i="7" s="1"/>
  <c r="E11" i="7" s="1"/>
  <c r="F11" i="7" s="1"/>
  <c r="G11" i="7" s="1"/>
  <c r="H11" i="7" s="1"/>
  <c r="I11" i="7" s="1"/>
  <c r="J11" i="7" s="1"/>
  <c r="K11" i="7" s="1"/>
  <c r="E37" i="11"/>
  <c r="A14" i="7"/>
  <c r="A15" i="7" s="1"/>
  <c r="A16" i="7" s="1"/>
  <c r="A17" i="7" s="1"/>
  <c r="A18" i="7" s="1"/>
  <c r="A19" i="7" s="1"/>
  <c r="A20" i="7" s="1"/>
  <c r="A21" i="7" s="1"/>
  <c r="A22" i="7" s="1"/>
  <c r="A23" i="7" s="1"/>
  <c r="A24" i="7" s="1"/>
  <c r="A25" i="7" s="1"/>
  <c r="A26" i="7" s="1"/>
  <c r="A27" i="7" s="1"/>
  <c r="A28" i="7" s="1"/>
  <c r="A29" i="7" s="1"/>
  <c r="A30" i="7" s="1"/>
  <c r="A31" i="7" s="1"/>
  <c r="A32" i="7" s="1"/>
  <c r="A33" i="7" s="1"/>
  <c r="A34" i="7" s="1"/>
  <c r="A35" i="7" s="1"/>
  <c r="A36" i="7" s="1"/>
  <c r="A37" i="7" s="1"/>
  <c r="A38" i="7" s="1"/>
  <c r="A39" i="7" s="1"/>
  <c r="A40" i="7" s="1"/>
  <c r="A41" i="7" s="1"/>
  <c r="A42" i="7" s="1"/>
  <c r="M59" i="7"/>
  <c r="F66" i="7"/>
  <c r="F65" i="7"/>
  <c r="M60" i="7"/>
  <c r="E39" i="11"/>
  <c r="D39" i="11"/>
  <c r="E3" i="17"/>
  <c r="E59" i="3"/>
  <c r="D15" i="15"/>
  <c r="D11" i="15"/>
  <c r="F28" i="3"/>
  <c r="D59" i="3"/>
  <c r="D62" i="3" s="1"/>
  <c r="C59" i="3"/>
  <c r="D21" i="3"/>
  <c r="D24" i="3"/>
  <c r="E21" i="3"/>
  <c r="E24" i="3"/>
  <c r="C21" i="3"/>
  <c r="C24" i="3"/>
  <c r="F23" i="3"/>
  <c r="F57" i="3"/>
  <c r="F22" i="3"/>
  <c r="F19" i="3"/>
  <c r="G158" i="12" s="1"/>
  <c r="F58" i="3"/>
  <c r="F56" i="3"/>
  <c r="F55" i="3"/>
  <c r="F54" i="3"/>
  <c r="F53" i="3"/>
  <c r="F52" i="3"/>
  <c r="F51" i="3"/>
  <c r="F50" i="3"/>
  <c r="F49" i="3"/>
  <c r="F48" i="3"/>
  <c r="F47" i="3"/>
  <c r="F46" i="3"/>
  <c r="F45" i="3"/>
  <c r="F44" i="3"/>
  <c r="F43" i="3"/>
  <c r="F42" i="3"/>
  <c r="F41" i="3"/>
  <c r="F40" i="3"/>
  <c r="F39" i="3"/>
  <c r="F38" i="3"/>
  <c r="F37" i="3"/>
  <c r="F20" i="3"/>
  <c r="A3" i="15"/>
  <c r="A3" i="12"/>
  <c r="A3" i="11"/>
  <c r="B3" i="7"/>
  <c r="A14" i="6"/>
  <c r="A15" i="6" s="1"/>
  <c r="A16" i="6" s="1"/>
  <c r="A17" i="6" s="1"/>
  <c r="A18" i="6" s="1"/>
  <c r="A19" i="6" s="1"/>
  <c r="A20" i="6" s="1"/>
  <c r="A21" i="6" s="1"/>
  <c r="A22" i="6" s="1"/>
  <c r="A23" i="6" s="1"/>
  <c r="A24" i="6" s="1"/>
  <c r="A25" i="6" s="1"/>
  <c r="A26" i="6" s="1"/>
  <c r="A27" i="6" s="1"/>
  <c r="A28" i="6" s="1"/>
  <c r="A29" i="6" s="1"/>
  <c r="A30" i="6" s="1"/>
  <c r="A31" i="6" s="1"/>
  <c r="A32" i="6" s="1"/>
  <c r="A33" i="6" s="1"/>
  <c r="A34" i="6" s="1"/>
  <c r="A35" i="6" s="1"/>
  <c r="A36" i="6" s="1"/>
  <c r="A37" i="6" s="1"/>
  <c r="A38" i="6" s="1"/>
  <c r="A39" i="6" s="1"/>
  <c r="A40" i="6" s="1"/>
  <c r="A41" i="6" s="1"/>
  <c r="A42" i="6" s="1"/>
  <c r="A3" i="6"/>
  <c r="D25" i="3"/>
  <c r="B69" i="7" l="1"/>
  <c r="B71" i="7"/>
  <c r="C25" i="3"/>
  <c r="C62" i="3" s="1"/>
  <c r="F24" i="3"/>
  <c r="J24" i="3" s="1"/>
  <c r="J28" i="3"/>
  <c r="K47" i="7"/>
  <c r="M46" i="6"/>
  <c r="M47" i="6" s="1"/>
  <c r="M49" i="6" s="1"/>
  <c r="G159" i="12"/>
  <c r="E40" i="11"/>
  <c r="D40" i="11"/>
  <c r="F59" i="3"/>
  <c r="E25" i="3"/>
  <c r="E62" i="3" s="1"/>
  <c r="J19" i="3"/>
  <c r="F21" i="3"/>
  <c r="F62" i="3" l="1"/>
  <c r="F25" i="3"/>
</calcChain>
</file>

<file path=xl/sharedStrings.xml><?xml version="1.0" encoding="utf-8"?>
<sst xmlns="http://schemas.openxmlformats.org/spreadsheetml/2006/main" count="1004" uniqueCount="653">
  <si>
    <t>Direct</t>
  </si>
  <si>
    <t>Written</t>
  </si>
  <si>
    <t>Code</t>
  </si>
  <si>
    <t>Premium</t>
  </si>
  <si>
    <t>Total</t>
  </si>
  <si>
    <t>Difference</t>
  </si>
  <si>
    <t>1.</t>
  </si>
  <si>
    <t>2.</t>
  </si>
  <si>
    <t>3.</t>
  </si>
  <si>
    <t>4.</t>
  </si>
  <si>
    <t>5.</t>
  </si>
  <si>
    <t>6.</t>
  </si>
  <si>
    <t>7.</t>
  </si>
  <si>
    <t>8.</t>
  </si>
  <si>
    <t>9.</t>
  </si>
  <si>
    <t>10.</t>
  </si>
  <si>
    <t>11.</t>
  </si>
  <si>
    <t>12.</t>
  </si>
  <si>
    <t>13.</t>
  </si>
  <si>
    <t>14.</t>
  </si>
  <si>
    <t>15.</t>
  </si>
  <si>
    <t>16.</t>
  </si>
  <si>
    <t>17.</t>
  </si>
  <si>
    <t>18.</t>
  </si>
  <si>
    <t>19.</t>
  </si>
  <si>
    <t>20.</t>
  </si>
  <si>
    <t>21.</t>
  </si>
  <si>
    <t>22.</t>
  </si>
  <si>
    <t>23.</t>
  </si>
  <si>
    <t>NEW MEXICO EXPERIENCE ONLY</t>
  </si>
  <si>
    <t>Number of</t>
  </si>
  <si>
    <t>Transactions</t>
  </si>
  <si>
    <t>Transaction Type</t>
  </si>
  <si>
    <t>Regulation</t>
  </si>
  <si>
    <t>Charge For Additional Chain Of Title</t>
  </si>
  <si>
    <t>13.14.9.16</t>
  </si>
  <si>
    <t>13.14.9.19A</t>
  </si>
  <si>
    <t>13.14.9.20</t>
  </si>
  <si>
    <t>13.14.9.22</t>
  </si>
  <si>
    <t>Abstract Retirement Credit</t>
  </si>
  <si>
    <t>13.14.9.24</t>
  </si>
  <si>
    <t>13.14.9.32</t>
  </si>
  <si>
    <t>13.14.9.35</t>
  </si>
  <si>
    <t>13.14.9.36</t>
  </si>
  <si>
    <t>13.14.9.39</t>
  </si>
  <si>
    <t>13.14.9.40B</t>
  </si>
  <si>
    <t>13.14.10.18</t>
  </si>
  <si>
    <t>Pending Improvements Endorsement</t>
  </si>
  <si>
    <t>Duplicate Original Policy</t>
  </si>
  <si>
    <t>13.14.9.26</t>
  </si>
  <si>
    <t>13.14.9.28</t>
  </si>
  <si>
    <t>Land Abuts Street Endorsement</t>
  </si>
  <si>
    <t>Cancellation Fee</t>
  </si>
  <si>
    <t>13.14.9.19B</t>
  </si>
  <si>
    <t xml:space="preserve">         Over 100,000</t>
  </si>
  <si>
    <t>Years in</t>
  </si>
  <si>
    <t>Which</t>
  </si>
  <si>
    <t>Policies</t>
  </si>
  <si>
    <t xml:space="preserve">Were </t>
  </si>
  <si>
    <t>($000)</t>
  </si>
  <si>
    <t>Prior</t>
  </si>
  <si>
    <t>Schedule T</t>
  </si>
  <si>
    <t>NAIC Code:</t>
  </si>
  <si>
    <t>Operations</t>
  </si>
  <si>
    <t>Named Insured Endorsement</t>
  </si>
  <si>
    <t>13.14.10.40</t>
  </si>
  <si>
    <t>NEW MEXICO TITLE INSURANCE UNDERWRITERS STATISTICAL REPORT</t>
  </si>
  <si>
    <t>FORM 1:  STATEMENT OF INCOME AND EXPENSES</t>
  </si>
  <si>
    <t>Insurance Company:</t>
  </si>
  <si>
    <t>Part A:  Revenue</t>
  </si>
  <si>
    <t>Total Revenue</t>
  </si>
  <si>
    <t>Advertising</t>
  </si>
  <si>
    <t>Boards, bureaus and associations</t>
  </si>
  <si>
    <t>Title plant rent and maintenance</t>
  </si>
  <si>
    <t>Claim adjustment services</t>
  </si>
  <si>
    <t>Marketing and promotional expenses</t>
  </si>
  <si>
    <t>Insurance</t>
  </si>
  <si>
    <t>Directors' fees</t>
  </si>
  <si>
    <t>Travel and travel items</t>
  </si>
  <si>
    <t>Rent and rent items</t>
  </si>
  <si>
    <t>Equipment</t>
  </si>
  <si>
    <t>Cost or depreciation of EDP equipment and software</t>
  </si>
  <si>
    <t>Printing, stationery, books and periodicals</t>
  </si>
  <si>
    <t>Postage, telephone, messenger and express</t>
  </si>
  <si>
    <t>Legal and auditing</t>
  </si>
  <si>
    <t>Aggregate write-ins for miscellaneous expenses</t>
  </si>
  <si>
    <t>Affiliated</t>
  </si>
  <si>
    <t>Statement</t>
  </si>
  <si>
    <t>Annual</t>
  </si>
  <si>
    <t>NAIC</t>
  </si>
  <si>
    <t>Agency</t>
  </si>
  <si>
    <t>Total:</t>
  </si>
  <si>
    <t>Countrywide</t>
  </si>
  <si>
    <t>Aggregate of other reserves required by law</t>
  </si>
  <si>
    <t>Payment</t>
  </si>
  <si>
    <t>Closed</t>
  </si>
  <si>
    <t>Claims</t>
  </si>
  <si>
    <t>Loss</t>
  </si>
  <si>
    <t>Without</t>
  </si>
  <si>
    <t>With</t>
  </si>
  <si>
    <t>New Mexico Direct Losses Paid as shown in NAIC Annual Statement Schedule T:</t>
  </si>
  <si>
    <t>Difference:</t>
  </si>
  <si>
    <t>Explanation for Difference (if any):</t>
  </si>
  <si>
    <t>Case Basis Loss and Allocated Loss Adjustment Expense Reserves at Year End (000 omitted)</t>
  </si>
  <si>
    <t>Amount of</t>
  </si>
  <si>
    <t>in Millions</t>
  </si>
  <si>
    <t>New Mexico Direct Losses Incurred as shown in NAIC Annual Statement Schedule T:</t>
  </si>
  <si>
    <t>More than</t>
  </si>
  <si>
    <t>But no</t>
  </si>
  <si>
    <t>more than</t>
  </si>
  <si>
    <t xml:space="preserve">                 All</t>
  </si>
  <si>
    <t xml:space="preserve">   Liability Range ($000) </t>
  </si>
  <si>
    <t>Net investment income earned</t>
  </si>
  <si>
    <t>Net realized capital gains (losses)</t>
  </si>
  <si>
    <t>Total net investment gain</t>
  </si>
  <si>
    <t>Surplus as regards policyholders</t>
  </si>
  <si>
    <t>NMAC</t>
  </si>
  <si>
    <t>NM</t>
  </si>
  <si>
    <t>Trans-</t>
  </si>
  <si>
    <t>Form</t>
  </si>
  <si>
    <t>action</t>
  </si>
  <si>
    <t>No.</t>
  </si>
  <si>
    <t>none</t>
  </si>
  <si>
    <t>0001</t>
  </si>
  <si>
    <t>0002</t>
  </si>
  <si>
    <t>0003</t>
  </si>
  <si>
    <t>0004</t>
  </si>
  <si>
    <t>0005</t>
  </si>
  <si>
    <t>0006</t>
  </si>
  <si>
    <t>Owner's Policy - Mechanic's Lien Coverage - Filing Period Expired</t>
  </si>
  <si>
    <t>0007</t>
  </si>
  <si>
    <t>Owner's Policy - Mechanic's Lien Coverage - Filing Period Not Expired</t>
  </si>
  <si>
    <t>0008</t>
  </si>
  <si>
    <t>0009</t>
  </si>
  <si>
    <t>0013</t>
  </si>
  <si>
    <t>1</t>
  </si>
  <si>
    <t>0101</t>
  </si>
  <si>
    <t>Owner’s Policy</t>
  </si>
  <si>
    <t>0102</t>
  </si>
  <si>
    <t>Owner’s Policy - With Bulk Rate</t>
  </si>
  <si>
    <t>0103</t>
  </si>
  <si>
    <t>Multiple Owners on Same Land - Simultaneous Issue</t>
  </si>
  <si>
    <t>0104</t>
  </si>
  <si>
    <t>0110</t>
  </si>
  <si>
    <t>0115</t>
  </si>
  <si>
    <t>0120</t>
  </si>
  <si>
    <t>0125</t>
  </si>
  <si>
    <t>2</t>
  </si>
  <si>
    <t>0201</t>
  </si>
  <si>
    <t>Loan Policy - Single Issue</t>
  </si>
  <si>
    <t>0202</t>
  </si>
  <si>
    <t>Loan Policy - Simultaneous Issue with Owner's Policy</t>
  </si>
  <si>
    <t>0203</t>
  </si>
  <si>
    <t>Loan Policy - Second Mortgage or Subsequent Issue</t>
  </si>
  <si>
    <t>0204</t>
  </si>
  <si>
    <t>0240</t>
  </si>
  <si>
    <t>0250</t>
  </si>
  <si>
    <t>0260</t>
  </si>
  <si>
    <t>0280</t>
  </si>
  <si>
    <t>6</t>
  </si>
  <si>
    <t>0600</t>
  </si>
  <si>
    <t>9</t>
  </si>
  <si>
    <t>0900</t>
  </si>
  <si>
    <t>Notice of Availability of Owner's Title Insurance</t>
  </si>
  <si>
    <t>10</t>
  </si>
  <si>
    <t>1000</t>
  </si>
  <si>
    <t>Facultative Reinsurance Agreement</t>
  </si>
  <si>
    <t>11</t>
  </si>
  <si>
    <t>Correction/Multipurpose Endorsement</t>
  </si>
  <si>
    <t>1104</t>
  </si>
  <si>
    <t>1105</t>
  </si>
  <si>
    <t>1106</t>
  </si>
  <si>
    <t>Extension of Commitment for Title Insurance</t>
  </si>
  <si>
    <t>1108</t>
  </si>
  <si>
    <t>12</t>
  </si>
  <si>
    <t>1200</t>
  </si>
  <si>
    <t>13</t>
  </si>
  <si>
    <t>1300</t>
  </si>
  <si>
    <t>14</t>
  </si>
  <si>
    <t>1400</t>
  </si>
  <si>
    <t>15</t>
  </si>
  <si>
    <t>1500</t>
  </si>
  <si>
    <t>16</t>
  </si>
  <si>
    <t>17</t>
  </si>
  <si>
    <t>1700</t>
  </si>
  <si>
    <t>18</t>
  </si>
  <si>
    <t>1800</t>
  </si>
  <si>
    <t>Construction Loan Policy Endorsement A</t>
  </si>
  <si>
    <t>20</t>
  </si>
  <si>
    <t>2003</t>
  </si>
  <si>
    <t>2010</t>
  </si>
  <si>
    <t>2015</t>
  </si>
  <si>
    <t>2020</t>
  </si>
  <si>
    <t>2025</t>
  </si>
  <si>
    <t>21</t>
  </si>
  <si>
    <t>2100</t>
  </si>
  <si>
    <t>22</t>
  </si>
  <si>
    <t>2200</t>
  </si>
  <si>
    <t>Pending Disbursement Down Date Endorsement</t>
  </si>
  <si>
    <t>23</t>
  </si>
  <si>
    <t>2300</t>
  </si>
  <si>
    <t>24</t>
  </si>
  <si>
    <t>25</t>
  </si>
  <si>
    <t>2500</t>
  </si>
  <si>
    <t>Additional Advance Endorsement</t>
  </si>
  <si>
    <t>26</t>
  </si>
  <si>
    <t>2600</t>
  </si>
  <si>
    <t>Partial Coverage Endorsement</t>
  </si>
  <si>
    <t>28</t>
  </si>
  <si>
    <t>2800</t>
  </si>
  <si>
    <t>29</t>
  </si>
  <si>
    <t>2900</t>
  </si>
  <si>
    <t>30</t>
  </si>
  <si>
    <t>3000</t>
  </si>
  <si>
    <t>31</t>
  </si>
  <si>
    <t>3100</t>
  </si>
  <si>
    <t>13.14.9.38</t>
  </si>
  <si>
    <t>33</t>
  </si>
  <si>
    <t>3300</t>
  </si>
  <si>
    <t>Change of Name Endorsement</t>
  </si>
  <si>
    <t>34</t>
  </si>
  <si>
    <t>3400</t>
  </si>
  <si>
    <t>41</t>
  </si>
  <si>
    <t>42</t>
  </si>
  <si>
    <t>4200</t>
  </si>
  <si>
    <t>43</t>
  </si>
  <si>
    <t>4300</t>
  </si>
  <si>
    <t>Insuring Around Endorsement</t>
  </si>
  <si>
    <t>44</t>
  </si>
  <si>
    <t>4400</t>
  </si>
  <si>
    <t>45</t>
  </si>
  <si>
    <t>4500</t>
  </si>
  <si>
    <t>46</t>
  </si>
  <si>
    <t>4600</t>
  </si>
  <si>
    <t>47</t>
  </si>
  <si>
    <t>4700</t>
  </si>
  <si>
    <t>50</t>
  </si>
  <si>
    <t>5000</t>
  </si>
  <si>
    <t>51</t>
  </si>
  <si>
    <t>5100</t>
  </si>
  <si>
    <t>52</t>
  </si>
  <si>
    <t>5200</t>
  </si>
  <si>
    <t>54</t>
  </si>
  <si>
    <t>5400</t>
  </si>
  <si>
    <t>55</t>
  </si>
  <si>
    <t>5500</t>
  </si>
  <si>
    <t>56</t>
  </si>
  <si>
    <t>5600</t>
  </si>
  <si>
    <t>57</t>
  </si>
  <si>
    <t>5700</t>
  </si>
  <si>
    <t>58</t>
  </si>
  <si>
    <t>5800</t>
  </si>
  <si>
    <t>60</t>
  </si>
  <si>
    <t>6000</t>
  </si>
  <si>
    <t>61</t>
  </si>
  <si>
    <t>6100</t>
  </si>
  <si>
    <t>Foundation Endorsement</t>
  </si>
  <si>
    <t>62</t>
  </si>
  <si>
    <t>6200</t>
  </si>
  <si>
    <t>63</t>
  </si>
  <si>
    <t>6300</t>
  </si>
  <si>
    <t>64</t>
  </si>
  <si>
    <t>65</t>
  </si>
  <si>
    <t>6400</t>
  </si>
  <si>
    <t>6500</t>
  </si>
  <si>
    <t>1600</t>
  </si>
  <si>
    <t>Rate?</t>
  </si>
  <si>
    <t>on Basic</t>
  </si>
  <si>
    <t>Dependent</t>
  </si>
  <si>
    <t>No</t>
  </si>
  <si>
    <t>Yes</t>
  </si>
  <si>
    <t>2400</t>
  </si>
  <si>
    <t>4100</t>
  </si>
  <si>
    <t>Federal and foreign income taxes incurred</t>
  </si>
  <si>
    <t>Transactions that are Dependent on the Basic Premium Rate</t>
  </si>
  <si>
    <t>Crosscheck with Form 1:</t>
  </si>
  <si>
    <t>Note:</t>
  </si>
  <si>
    <t xml:space="preserve">Use the same reporting instructions as for Schedule P - Part 2A of the NAIC Annual Statement, </t>
  </si>
  <si>
    <t>except that loss and ALAE should be DIRECT of REINSURANCE and should be NEW MEXICO claims only.</t>
  </si>
  <si>
    <t xml:space="preserve">Use the same reporting instructions as for Schedule P - Part 2B of the NAIC Annual Statement, </t>
  </si>
  <si>
    <t>Non-Affiliated</t>
  </si>
  <si>
    <t>Direct premiums written</t>
  </si>
  <si>
    <t>Direct premiums written that are retained by agent</t>
  </si>
  <si>
    <t>Direct premiums written that are remitted to underwriter</t>
  </si>
  <si>
    <t>Escrow and settlement service charges</t>
  </si>
  <si>
    <t>Other title fees and service charges</t>
  </si>
  <si>
    <t>Losses and loss adjustment expenses incurred</t>
  </si>
  <si>
    <t>Amounts charged off, net of recoveries</t>
  </si>
  <si>
    <t>Total taxes, licenses and fees</t>
  </si>
  <si>
    <t>Real estate expenses</t>
  </si>
  <si>
    <t>Real estate taxes</t>
  </si>
  <si>
    <t>Total personnel costs</t>
  </si>
  <si>
    <t>Total production services purchased outside</t>
  </si>
  <si>
    <t>COUNTRYWIDE EXPERIENCE</t>
  </si>
  <si>
    <t>Known claims reserve</t>
  </si>
  <si>
    <t>Statutory premium reserve</t>
  </si>
  <si>
    <t>Supplemental reserve</t>
  </si>
  <si>
    <t>Total Reserves</t>
  </si>
  <si>
    <t>Premiums</t>
  </si>
  <si>
    <t>Total Other Income</t>
  </si>
  <si>
    <t>66</t>
  </si>
  <si>
    <t>67</t>
  </si>
  <si>
    <t>6600</t>
  </si>
  <si>
    <t>6700</t>
  </si>
  <si>
    <t>TOTAL:</t>
  </si>
  <si>
    <t>AFFIDAVIT</t>
  </si>
  <si>
    <t>THE STATE OF</t>
  </si>
  <si>
    <t xml:space="preserve">THE COUNTY OF </t>
  </si>
  <si>
    <t>Signature</t>
  </si>
  <si>
    <t>Notary Public</t>
  </si>
  <si>
    <t>My Commission Expires</t>
  </si>
  <si>
    <t>Part C:  Net Income</t>
  </si>
  <si>
    <t>Income (Loss)</t>
  </si>
  <si>
    <t>Part B:  Corporate Expenses</t>
  </si>
  <si>
    <t>Line 1 as defined per NAIC Annual Statement, STATEMENT OF INCOME Exhibit.</t>
  </si>
  <si>
    <t>FORM 2:  RESERVES, INVESTMENT GAIN AND SURPLUS</t>
  </si>
  <si>
    <t>FORM 3:  TRANSACTION REPORT</t>
  </si>
  <si>
    <t>FORM 4:  PREMIUM DISTRIBUTION BY LIABILITY RANGE</t>
  </si>
  <si>
    <t>FORM 5:  DIRECT PAID LOSS DEVELOPMENT</t>
  </si>
  <si>
    <t>FORM 6:  DIRECT CASE BASIS RESERVES</t>
  </si>
  <si>
    <t>For underwriters that charge rates below the promulgated rates:</t>
  </si>
  <si>
    <t>For Underwriters That Charge Rates Below the Promulgated Rates</t>
  </si>
  <si>
    <t>From Form 3</t>
  </si>
  <si>
    <t>Note:  Include all transactions listed as "Yes" in the "Dependent on Basic Premium Rate" column of Form 3.</t>
  </si>
  <si>
    <t xml:space="preserve">Do you have direct operations or affiliated agencies in New Mexico? </t>
  </si>
  <si>
    <t xml:space="preserve">If you DO have direct operations or affiliated agencies in New Mexico, </t>
  </si>
  <si>
    <t xml:space="preserve">are the expenses that are reported by those direct operations or affiliated agencies on their Agent Statistical Reports also included on Part B below? </t>
  </si>
  <si>
    <t>Total Corporate Expenses</t>
  </si>
  <si>
    <t>Lines 2 through 22 as defined per NAIC Annual Statement, EXPENSES Exhibit.</t>
  </si>
  <si>
    <t>Crosscheck with Form 3:</t>
  </si>
  <si>
    <t>Direct premiums as if they had been written at promulgated rates</t>
  </si>
  <si>
    <t>Direct Premiums As If They Had Been Written at Promulgated Rates</t>
  </si>
  <si>
    <t>9240</t>
  </si>
  <si>
    <t>9250</t>
  </si>
  <si>
    <t>9260</t>
  </si>
  <si>
    <t>9280</t>
  </si>
  <si>
    <t>Loan Policy - Statutory Rate (more than 3 years, less than 5 - 50%)</t>
  </si>
  <si>
    <t>Loan Policy - Statutory Rate (more than 5 years, less than 10 - 60%)</t>
  </si>
  <si>
    <t>Loan Policy - Statutory Rate (more than 10 years, less than 20 - 80%)</t>
  </si>
  <si>
    <t>68</t>
  </si>
  <si>
    <t>69</t>
  </si>
  <si>
    <t>70</t>
  </si>
  <si>
    <t>71</t>
  </si>
  <si>
    <t>72</t>
  </si>
  <si>
    <t>73</t>
  </si>
  <si>
    <t>74</t>
  </si>
  <si>
    <t>75</t>
  </si>
  <si>
    <t>76</t>
  </si>
  <si>
    <t>77</t>
  </si>
  <si>
    <t>78</t>
  </si>
  <si>
    <t>79</t>
  </si>
  <si>
    <t>6800</t>
  </si>
  <si>
    <t>6900</t>
  </si>
  <si>
    <t>7000</t>
  </si>
  <si>
    <t>7100</t>
  </si>
  <si>
    <t>7200</t>
  </si>
  <si>
    <t>7300</t>
  </si>
  <si>
    <t>7400</t>
  </si>
  <si>
    <t>7500</t>
  </si>
  <si>
    <t>7600</t>
  </si>
  <si>
    <t>7700</t>
  </si>
  <si>
    <t>7800</t>
  </si>
  <si>
    <t>7900</t>
  </si>
  <si>
    <t>Commitment for Title Insurance</t>
  </si>
  <si>
    <t>13.1</t>
  </si>
  <si>
    <t>1301</t>
  </si>
  <si>
    <t>16.1</t>
  </si>
  <si>
    <t>16.2</t>
  </si>
  <si>
    <t>1601</t>
  </si>
  <si>
    <t>1602</t>
  </si>
  <si>
    <t>2000</t>
  </si>
  <si>
    <t>Leasehold Owner's Policy - Simultaneous Issue with Owner's Policy</t>
  </si>
  <si>
    <t>2101</t>
  </si>
  <si>
    <t>Assignment Endorsement (ALTA 10-06)</t>
  </si>
  <si>
    <t>24.1</t>
  </si>
  <si>
    <t>2401</t>
  </si>
  <si>
    <t>Non-Imputation - Full Equity Transfer Endorsement  (ALTA 15-06)</t>
  </si>
  <si>
    <t>28.1</t>
  </si>
  <si>
    <t>28.2</t>
  </si>
  <si>
    <t>2801</t>
  </si>
  <si>
    <t>2802</t>
  </si>
  <si>
    <t>Non-Imputation - Additional Interest Endorsement  (ALTA 15.1-06)</t>
  </si>
  <si>
    <t>Non-Imputation - Partial Equity Transfer Endorsement  (ALTA 15.2-06)</t>
  </si>
  <si>
    <t>50.1</t>
  </si>
  <si>
    <t>5001</t>
  </si>
  <si>
    <t>56.1</t>
  </si>
  <si>
    <t>5601</t>
  </si>
  <si>
    <t>57.1</t>
  </si>
  <si>
    <t>5701</t>
  </si>
  <si>
    <t>First Loss - Multiple Parcel Transactions Endorsement  (ALTA 20-06)</t>
  </si>
  <si>
    <t>Aggregation Endorsement  (ALTA 12-06)</t>
  </si>
  <si>
    <t>60.1</t>
  </si>
  <si>
    <t>6001</t>
  </si>
  <si>
    <t>Aggregation Endorsement  (ALTA 12.1-06)</t>
  </si>
  <si>
    <t>Indirect Access and Entry Endorsement  (ALTA 17.1-06)</t>
  </si>
  <si>
    <t>Utility Access Endorsement  (ALTA 17.2-06)</t>
  </si>
  <si>
    <t>Commercial Environmental Protection Lien Endorsement  (ALTA 8.2-06)</t>
  </si>
  <si>
    <t>Reverse Mortgage Endorsement  (ALTA 14.3-06)</t>
  </si>
  <si>
    <t>Single Tax Parcel Endorsement  (ALTA 18-06)</t>
  </si>
  <si>
    <t>Multiple Tax Parcel Endorsement  (ALTA 18.1-06)</t>
  </si>
  <si>
    <t>Doing Business Endorsement  (ALTA 24-06)</t>
  </si>
  <si>
    <t>Subdivision Endorsement  (ALTA 26-06)</t>
  </si>
  <si>
    <t>Same as Survey Endorsement  (ALTA 25-06)</t>
  </si>
  <si>
    <t>Same as Portion of Survey Endorsement  (ALTA 25.1-06)</t>
  </si>
  <si>
    <t xml:space="preserve"> </t>
  </si>
  <si>
    <t>80</t>
  </si>
  <si>
    <t>8000</t>
  </si>
  <si>
    <t>Mortgage Modification Endorsement  (ALTA 11-06)</t>
  </si>
  <si>
    <t>83</t>
  </si>
  <si>
    <t>83.1</t>
  </si>
  <si>
    <t>84</t>
  </si>
  <si>
    <t>8300</t>
  </si>
  <si>
    <t>8301</t>
  </si>
  <si>
    <t>8400</t>
  </si>
  <si>
    <t>13.14.9.40A</t>
  </si>
  <si>
    <t>Variable Rate Mortgage Endorsement  (ALTA 6-06)</t>
  </si>
  <si>
    <t>Easement-Damage or Enforced Removal Endorsement  (ALTA 28-06)</t>
  </si>
  <si>
    <t>Co-Insurance - Single Policy Endorsement  (ALTA 23-06)</t>
  </si>
  <si>
    <t>85</t>
  </si>
  <si>
    <t>Identified Risk Coverage Endorsement</t>
  </si>
  <si>
    <t>8500</t>
  </si>
  <si>
    <t>0205</t>
  </si>
  <si>
    <t>0206</t>
  </si>
  <si>
    <t xml:space="preserve">No </t>
  </si>
  <si>
    <t>83.2</t>
  </si>
  <si>
    <t>8302</t>
  </si>
  <si>
    <t>86</t>
  </si>
  <si>
    <t>8600</t>
  </si>
  <si>
    <t>NEW MEXICO TITLE INSURANCE UNDERWRITER'S STATISTICAL REPORT</t>
  </si>
  <si>
    <t>Loan Policy - Mechanic's Lien Coverage With Evidence of Priority</t>
  </si>
  <si>
    <t>Loan Policy - Mechanic's Lien Coverage Without Evidence of Priority</t>
  </si>
  <si>
    <t>0105</t>
  </si>
  <si>
    <t>0106</t>
  </si>
  <si>
    <t>Loan Policy - Substitution Rate (more than 3 years, less than 5 - 50%)</t>
  </si>
  <si>
    <t>Loan Policy - Substitution Rate (more than 5 years, less than 10 - 60%)</t>
  </si>
  <si>
    <t>Loan Policy - Substitution Rate (more than 10 years, less than 20 - 80%)</t>
  </si>
  <si>
    <t>21.1</t>
  </si>
  <si>
    <t>Revolving Credit - Increased Credit Limit Endorsement</t>
  </si>
  <si>
    <t>64.1</t>
  </si>
  <si>
    <t>6401</t>
  </si>
  <si>
    <t xml:space="preserve">Zoning - Unimproved Land - No Applicable Zoning Ordinances Endorsement  </t>
  </si>
  <si>
    <t>65.1</t>
  </si>
  <si>
    <t>6501</t>
  </si>
  <si>
    <t>65.2</t>
  </si>
  <si>
    <t>6502</t>
  </si>
  <si>
    <t>80.1</t>
  </si>
  <si>
    <t>8001</t>
  </si>
  <si>
    <t>80.2</t>
  </si>
  <si>
    <t>8002</t>
  </si>
  <si>
    <t>Mortgage Modification With Additional Amount of Title Insurance Endorsement  (ALTA 11.2-06)</t>
  </si>
  <si>
    <t>Construction Loan - Endorsement  (ALTA 32.0-06)</t>
  </si>
  <si>
    <t>Construction Loan - Direct Payment Endorsement  (ALTA 32.1-06)</t>
  </si>
  <si>
    <t>Disbursement Endorsement  (ALTA 33-06)</t>
  </si>
  <si>
    <t>88</t>
  </si>
  <si>
    <t>8800</t>
  </si>
  <si>
    <t>Energy Project Leasehold/Easement - Owner's Endorsement (ALTA 36.06)</t>
  </si>
  <si>
    <t>88.1</t>
  </si>
  <si>
    <t>8801</t>
  </si>
  <si>
    <t>Energy Project Leasehold/Easement - Loan Endorsement (ALTA 36.1-06)</t>
  </si>
  <si>
    <t>88.2</t>
  </si>
  <si>
    <t>8802</t>
  </si>
  <si>
    <t>Energy Project Leasehold - Owner's Endorsement (ALTA 36.2-06)</t>
  </si>
  <si>
    <t>88.3</t>
  </si>
  <si>
    <t>8803</t>
  </si>
  <si>
    <t>Energy Project - Leasehold - Loan Endorsement (ALTA 36.3-06)</t>
  </si>
  <si>
    <t>88.4</t>
  </si>
  <si>
    <t>8804</t>
  </si>
  <si>
    <t>88.5</t>
  </si>
  <si>
    <t>8805</t>
  </si>
  <si>
    <t>88.6</t>
  </si>
  <si>
    <t>8806</t>
  </si>
  <si>
    <t>88.7</t>
  </si>
  <si>
    <t>8807</t>
  </si>
  <si>
    <t>88.8</t>
  </si>
  <si>
    <t>8808</t>
  </si>
  <si>
    <t>Energy Project Covenants, Conditions &amp; Restrictions - Land Under Development - Owner's Endorsement (ALTA 36.4-06)</t>
  </si>
  <si>
    <t>Energy Project Covenants, Conditions &amp; Restrictions - Land Under Development - Loan Endorsement (ALTA 36.5-06)</t>
  </si>
  <si>
    <t>Energy Project - Encrochments Endorsement (ALTA 36.6-06)</t>
  </si>
  <si>
    <t>Energy Project - Fee Estate - Owner's Policy Endorsement (ALTA 36.7-06)</t>
  </si>
  <si>
    <t>Energy Project - Fee Estate - Loan Policy Endorsement (ALTA 36.8-06)</t>
  </si>
  <si>
    <t>89</t>
  </si>
  <si>
    <t>8900</t>
  </si>
  <si>
    <t>Mezzanine Financing Endorsement (ALTA 16-06)</t>
  </si>
  <si>
    <t>90</t>
  </si>
  <si>
    <t>9000</t>
  </si>
  <si>
    <t>Residential Limited Coverage Modification of Mortgage Policy</t>
  </si>
  <si>
    <t>91</t>
  </si>
  <si>
    <t>9100</t>
  </si>
  <si>
    <t>Contract Purchaser Conversion Endorsement</t>
  </si>
  <si>
    <t>Loan Policy - Statutory Rate (within 3 years - 40%)</t>
  </si>
  <si>
    <t>59A-30-6.1 NMSA 1978</t>
  </si>
  <si>
    <t>Loan Policy - Substitution Rate (within 3 years - 40%)</t>
  </si>
  <si>
    <t>Assignment and Down Date Endorsement (ALTA 10.1-06)</t>
  </si>
  <si>
    <t>Condominium Endorsement Unpaid Assessments  (ALTA 4.1-06)</t>
  </si>
  <si>
    <t>U.S. Policy ALTA (12-03-12)</t>
  </si>
  <si>
    <t>All entries should show NEW MEXICO expenses only and should NOT show any expenses reported by a direct or affiliated operation on their Agent Statistical Reports.</t>
  </si>
  <si>
    <t>0010</t>
  </si>
  <si>
    <t>0011</t>
  </si>
  <si>
    <t>Owner Pro Forma Policy</t>
  </si>
  <si>
    <t>Loan Pro Forma Policy</t>
  </si>
  <si>
    <t>NUMBER OF CLAIMS BY RISK CODE</t>
  </si>
  <si>
    <t>A.  Basic Risks</t>
  </si>
  <si>
    <t>B.                    Special Risks</t>
  </si>
  <si>
    <t>C.                Plant, Search &amp; Abstract Procedures</t>
  </si>
  <si>
    <t>D.       Examination &amp; Opinion Irregularities</t>
  </si>
  <si>
    <t>F.           Escrow/   Closing Procedures</t>
  </si>
  <si>
    <t>G.           Typing or Policy Review</t>
  </si>
  <si>
    <t>H.                Taxes and Special Assessments</t>
  </si>
  <si>
    <t>I.       Apparent Non-Covered Claims</t>
  </si>
  <si>
    <t>Total Dollars Paid Out By Code</t>
  </si>
  <si>
    <t>NUMBER OF CLAIMS BY RESPONSIBILITY CODES</t>
  </si>
  <si>
    <t>R. Fidelity</t>
  </si>
  <si>
    <t>S. Unauthorized Risk</t>
  </si>
  <si>
    <t>T. Irregularity or Omission</t>
  </si>
  <si>
    <t>U.      Company Practice Risk</t>
  </si>
  <si>
    <t xml:space="preserve">E.           Survey-Inspection/ Description Matters </t>
  </si>
  <si>
    <t>J. Stakeholder/ Interpleader Cases</t>
  </si>
  <si>
    <t>K.      Disputed Procedures (Judicial/ Non- Judicial)</t>
  </si>
  <si>
    <t>Part A: Cumulative Paid Losses and Allocated Loss Adjustment Expenses at Year End (000 omitted)</t>
  </si>
  <si>
    <t>Count of claims Paid</t>
  </si>
  <si>
    <t>Count of Claims Paid</t>
  </si>
  <si>
    <t xml:space="preserve">Total Other </t>
  </si>
  <si>
    <t>Income From</t>
  </si>
  <si>
    <t>Operation ASR</t>
  </si>
  <si>
    <t>0012</t>
  </si>
  <si>
    <t>1101</t>
  </si>
  <si>
    <t>82</t>
  </si>
  <si>
    <t>8200</t>
  </si>
  <si>
    <t>Inter-Underwriter Indemnification Agreement</t>
  </si>
  <si>
    <t>None</t>
  </si>
  <si>
    <t>13.14.18.11</t>
  </si>
  <si>
    <t xml:space="preserve">Construction Loan Extension Endorsement </t>
  </si>
  <si>
    <t>Planned Unit Development Endorsement - All Assessments  (ALTA 5-06) (Rev: 10-16-08)</t>
  </si>
  <si>
    <t>Planned Unit Development Endorsement - Unpaid Assessments  (ALTA 5.1-06) (Rev: 10-16.08)</t>
  </si>
  <si>
    <t>Leasehold Owner's Policy - Reissue - 3 years or morer (10% Discount)</t>
  </si>
  <si>
    <t>Leasehold Owner's Policy - Reissue - 2years or more, less than 3 years  Reissue (15% Discount)</t>
  </si>
  <si>
    <t>Leasehold Owner's Policy - Reissue - more than 1 year, less than 2 years (20% Discount)</t>
  </si>
  <si>
    <t>Leasehold Owner's Policy - Reissue - 1 year or less</t>
  </si>
  <si>
    <t>Leasehold Loan Policy - Simultaneous Issue with Owner's Policy</t>
  </si>
  <si>
    <t>Environmental Protection Lien Endorsement  (ALTA 8.1)</t>
  </si>
  <si>
    <t>Owner's Leasehold Conversion Endorsement to Owner's Policy</t>
  </si>
  <si>
    <t>Location Endorsement (ALTA 22)</t>
  </si>
  <si>
    <t>Contiguity Single Parcel Endorsement (ALTA 19.1)</t>
  </si>
  <si>
    <t>Assignment of Rents or Leases Endorsement (ALTA 37-06) 11-3-12</t>
  </si>
  <si>
    <t>Short Form Residential Loan Policy ALTA 12-03-12</t>
  </si>
  <si>
    <t>Zoning - Unimproved Land Endorsement  (ALTA 3.0)</t>
  </si>
  <si>
    <t>Zoning - Completed Structure Endorsement  (ALTA 3.1)</t>
  </si>
  <si>
    <t>Zoning - Land Under Development Endorsement  (ALTA 3.2-06) (Rev: 4-2-12)</t>
  </si>
  <si>
    <t>Zoning - Completed Structure - No Applicable Zoning Ordinances Endorsement NM 65.2</t>
  </si>
  <si>
    <t>Contiguity - Multiple Parcels Endorsement  (ALTA 19)</t>
  </si>
  <si>
    <t>Access and Entry Endorsement  (ALTA 17)</t>
  </si>
  <si>
    <t>Mortgage Modification With Subordination Endorsement  (ALTA 11.1-06 10-22-09)</t>
  </si>
  <si>
    <t>Construction Loan - Insured's Direct Payment Endorsement (ALTA 32-06)</t>
  </si>
  <si>
    <t>Policy Authentication Endorsement (ALTA 39-06) Rev: 4-2-13</t>
  </si>
  <si>
    <t>13.14.9.40</t>
  </si>
  <si>
    <t>13.14.8.13</t>
  </si>
  <si>
    <t>Part B: Claims by Risk Code (000 omitted)</t>
  </si>
  <si>
    <t>Part C: Claims by Responsibility Code (000 omitted)</t>
  </si>
  <si>
    <r>
      <t xml:space="preserve">SUBSCRIBED AND SWORN BEFORE ME </t>
    </r>
    <r>
      <rPr>
        <sz val="10"/>
        <rFont val="Arial"/>
        <family val="2"/>
      </rPr>
      <t>this _____day of _______________, 2022.</t>
    </r>
  </si>
  <si>
    <t>For Calendar Year Ending December 31, 2021</t>
  </si>
  <si>
    <t>Total Payments during 2021:</t>
  </si>
  <si>
    <t>Increase in Reserves during 2021:</t>
  </si>
  <si>
    <t>Case Incurred Loss during 2021:</t>
  </si>
  <si>
    <t>1, 2</t>
  </si>
  <si>
    <t>49</t>
  </si>
  <si>
    <t>81</t>
  </si>
  <si>
    <t>81.1</t>
  </si>
  <si>
    <t>4900</t>
  </si>
  <si>
    <t>8100</t>
  </si>
  <si>
    <t>8101</t>
  </si>
  <si>
    <t>Charge For Unusual Complexity</t>
  </si>
  <si>
    <t>Survey Coverage - Owner Policy</t>
  </si>
  <si>
    <t>Survey Coverage - Loan Policy</t>
  </si>
  <si>
    <t>Replacement Policy</t>
  </si>
  <si>
    <t>Owner's Policy After Foreclosure</t>
  </si>
  <si>
    <t>Owner's Policy - Terminated Foreclosure</t>
  </si>
  <si>
    <t>Owner's Policy - Reissue (3 years or more since previous owner's policy was issued)</t>
  </si>
  <si>
    <t>Owner's Policy - Reissue (2 years or more but less than 3 years since previous owner's policy was issued)</t>
  </si>
  <si>
    <t>Owner's Policy - Reissue (More than 1 year but less than 2 years since previous owner's policy was issued)</t>
  </si>
  <si>
    <t>Owner's Policy - Reissue (1 y ear or less since previous owner's policy was issued)</t>
  </si>
  <si>
    <t>Replacement Loan Policy</t>
  </si>
  <si>
    <t>Loan Policy With Two-Year Claims Made Limitation</t>
  </si>
  <si>
    <t>Extension of Loan Policy with Two-Year Claims Made Limitation</t>
  </si>
  <si>
    <t>Renewal, Extension and Partial Release Endorsement</t>
  </si>
  <si>
    <t>Increase in Coverage</t>
  </si>
  <si>
    <t>Condominium Endorsement - Assessments Priority  (ALTA 4-06)(Rev:10-16-08)</t>
  </si>
  <si>
    <t>Variable Rate Mortgage Endorsement - Negative Amortization (ALTA 6.2-06)</t>
  </si>
  <si>
    <t>Manufactured Housing Unit Endorsement  (ALTA 7-06)</t>
  </si>
  <si>
    <t>Manufacture Housing Unit (Conversion Loan) Endorsement  (ALTA 7.1-06)</t>
  </si>
  <si>
    <t>Manufacture Housing Unit (Conversion Owner's) Endorsement  (ALTA 7.2-06)</t>
  </si>
  <si>
    <t>Revolving Credit Endorsement (ALTA 14-06)</t>
  </si>
  <si>
    <t>Leasehold Owner's Endorsement (ALTA 13-06)</t>
  </si>
  <si>
    <t>Leasehold Loan Endorsement (ALTA 13.1-06)</t>
  </si>
  <si>
    <t>Limited Pre-Foreclosure Title Insurance Policy (12-03-12)</t>
  </si>
  <si>
    <t>Limited Pre-Foreclosure Title Insurance Policy Down Date Endorsement (ALTA 12-03-12)</t>
  </si>
  <si>
    <t>Residential Limited Coverage Junior Loan Policy ALTA (Rev. 08-01-12)</t>
  </si>
  <si>
    <t>Down Date Endorsement to Residential Limited Coverage Junior Loan Policy JR1 (ALTA 08-01-12)</t>
  </si>
  <si>
    <t>Endorsement to Residential Limited Coverage Junior Loan Policy JR2 (ALTA 08-01-12)</t>
  </si>
  <si>
    <t>Notice  of  Availability of  Future  Increase  in  Coverage  and  Potential Premium  Discounts  for  Future  Policies</t>
  </si>
  <si>
    <t>Restrictions, Encroachments and Minerals Endorsement - Loan Policy  (ALTA 9-06)</t>
  </si>
  <si>
    <t>Restrictions Encroachments, Minerals - Loan Policy Endorsement  (ALTA 9.3-06)</t>
  </si>
  <si>
    <t>Restrictions, Encroachments, Minerals - Owner's Policy (Unimproved Land) Endorsement  (ALTA 9.1-06)</t>
  </si>
  <si>
    <t>Restrictions, Encroachments, Minerals - Owner's Policy (Unimproved Land) Endorsement  (ALTA 9.4-06)</t>
  </si>
  <si>
    <t>Restrictions, Encroachments, Minerals - Owner's Policy (Improved Land) Endorsement  (ALTA 9.2-06)</t>
  </si>
  <si>
    <t>Restrictions, Encroachments, Minerals - (Owner's Policy - Improved Land) Endorsement  (ALTA 9.5-06)</t>
  </si>
  <si>
    <t>Closing Protection Letter - Single Transaction (ALTA  4-2-14, but omitting exception 14)</t>
  </si>
  <si>
    <t>Closing Protection Letter - Multiple Transactions (ALTA  4-2-14, but omitting exception 14)</t>
  </si>
  <si>
    <t>13.14.5.12</t>
  </si>
  <si>
    <t>13.14.5.1C</t>
  </si>
  <si>
    <t>13.14.5.12C</t>
  </si>
  <si>
    <t>13.14.9.19C</t>
  </si>
  <si>
    <t>13.14.6.12</t>
  </si>
  <si>
    <t>13.14.6.11</t>
  </si>
  <si>
    <t>13.14.8.8</t>
  </si>
  <si>
    <t>13.14.6.8C</t>
  </si>
  <si>
    <t>13.14.8.42</t>
  </si>
  <si>
    <t>13.14.8.43</t>
  </si>
  <si>
    <t>13.14.6.8E4</t>
  </si>
  <si>
    <t>13.14.7.8F</t>
  </si>
  <si>
    <t>13.14.6.9</t>
  </si>
  <si>
    <t>13.14.7.18</t>
  </si>
  <si>
    <t>13.14.8.12A</t>
  </si>
  <si>
    <t>13.14.7.21</t>
  </si>
  <si>
    <t>13.14.6.8.D</t>
  </si>
  <si>
    <t>13.14.8.14</t>
  </si>
  <si>
    <t>13.14.8.15</t>
  </si>
  <si>
    <t>13.14.8.16</t>
  </si>
  <si>
    <t>13.14.8.18</t>
  </si>
  <si>
    <t>13.14.8.19</t>
  </si>
  <si>
    <t>13.14.8.20</t>
  </si>
  <si>
    <t>13.14.8.21</t>
  </si>
  <si>
    <t>13.14.8.22</t>
  </si>
  <si>
    <t>13.14.8.23</t>
  </si>
  <si>
    <t>13.14.8.24</t>
  </si>
  <si>
    <t>13.14.8.25</t>
  </si>
  <si>
    <t>13.14.8.26</t>
  </si>
  <si>
    <t>13.14.8.27</t>
  </si>
  <si>
    <t>13.14.8.28</t>
  </si>
  <si>
    <t>13.14.8.29</t>
  </si>
  <si>
    <t>13.14.8.30</t>
  </si>
  <si>
    <t>13.14.8.31</t>
  </si>
  <si>
    <t>13.14.8.32</t>
  </si>
  <si>
    <t>13.14.8.33</t>
  </si>
  <si>
    <t>13.14.8.34</t>
  </si>
  <si>
    <t>13.14.8.17</t>
  </si>
  <si>
    <t>13.14.8.36</t>
  </si>
  <si>
    <t>13.14.8.37</t>
  </si>
  <si>
    <t>Missouri</t>
  </si>
  <si>
    <t>Boone</t>
  </si>
  <si>
    <t>I, Elizabeth Blake, the CFO of Agents National Title Insurance Company, being duly sworn, deposes and says that all of the income, expense and other informational items contained on the attached Forms 1 though 6 of this named Company's Underwriters Statistical Report for the year ended December 31, 2021 are a full and true statement of income and expenses in accordance with the instructions provided, according to the best of my information, knowledge and belief.</t>
  </si>
  <si>
    <t>Agents National Title Insurance Company</t>
  </si>
  <si>
    <t>12522</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</si>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</sst>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0_);_(&quot;$&quot;* \(#,##0\);_(&quot;$&quot;* &quot;-&quot;_);_(@_)"/>
    <numFmt numFmtId="43" formatCode="_(* #,##0.00_);_(* \(#,##0.00\);_(* &quot;-&quot;??_);_(@_)"/>
    <numFmt numFmtId="164" formatCode="#"/>
    <numFmt numFmtId="165" formatCode="0_)"/>
    <numFmt numFmtId="166" formatCode="0_);\(0\)"/>
  </numFmts>
  <fonts count="28" x14ac:knownFonts="1">
    <font>
      <sz val="10"/>
      <name val="Arial"/>
    </font>
    <font>
      <sz val="10"/>
      <name val="Arial"/>
    </font>
    <font>
      <sz val="14"/>
      <name val="Arial"/>
      <family val="2"/>
    </font>
    <font>
      <b/>
      <sz val="14"/>
      <name val="Arial"/>
      <family val="2"/>
    </font>
    <font>
      <b/>
      <sz val="12"/>
      <name val="Arial"/>
      <family val="2"/>
    </font>
    <font>
      <sz val="12"/>
      <name val="Arial"/>
      <family val="2"/>
    </font>
    <font>
      <u/>
      <sz val="10"/>
      <name val="Arial"/>
      <family val="2"/>
    </font>
    <font>
      <b/>
      <sz val="10"/>
      <name val="Arial"/>
      <family val="2"/>
    </font>
    <font>
      <sz val="10"/>
      <color indexed="8"/>
      <name val="Arial"/>
      <family val="2"/>
    </font>
    <font>
      <sz val="10"/>
      <name val="Arial"/>
      <family val="2"/>
    </font>
    <font>
      <b/>
      <i/>
      <sz val="12"/>
      <name val="Arial"/>
      <family val="2"/>
    </font>
    <font>
      <b/>
      <sz val="10"/>
      <color indexed="8"/>
      <name val="Arial"/>
      <family val="2"/>
    </font>
    <font>
      <i/>
      <sz val="12"/>
      <name val="Arial"/>
      <family val="2"/>
    </font>
    <font>
      <i/>
      <sz val="10"/>
      <color indexed="8"/>
      <name val="Arial"/>
      <family val="2"/>
    </font>
    <font>
      <b/>
      <i/>
      <sz val="14"/>
      <name val="Arial"/>
      <family val="2"/>
    </font>
    <font>
      <i/>
      <sz val="12"/>
      <color indexed="18"/>
      <name val="Arial"/>
      <family val="2"/>
    </font>
    <font>
      <sz val="11"/>
      <name val="Arial"/>
      <family val="2"/>
    </font>
    <font>
      <sz val="11"/>
      <color indexed="8"/>
      <name val="Arial"/>
      <family val="2"/>
    </font>
    <font>
      <sz val="10"/>
      <name val="Courier"/>
      <family val="3"/>
    </font>
    <font>
      <i/>
      <sz val="11"/>
      <color indexed="18"/>
      <name val="Arial"/>
      <family val="2"/>
    </font>
    <font>
      <b/>
      <sz val="9"/>
      <color indexed="8"/>
      <name val="Arial"/>
      <family val="2"/>
    </font>
    <font>
      <sz val="9"/>
      <color indexed="8"/>
      <name val="Arial"/>
      <family val="2"/>
    </font>
    <font>
      <b/>
      <i/>
      <sz val="10"/>
      <color indexed="8"/>
      <name val="Arial"/>
      <family val="2"/>
    </font>
    <font>
      <i/>
      <sz val="10"/>
      <name val="Arial"/>
      <family val="2"/>
    </font>
    <font>
      <b/>
      <i/>
      <sz val="10"/>
      <name val="Arial"/>
      <family val="2"/>
    </font>
    <font>
      <sz val="11"/>
      <color theme="1"/>
      <name val="Calibri"/>
      <family val="2"/>
      <scheme val="minor"/>
    </font>
    <font>
      <sz val="10"/>
      <color rgb="FFFF0000"/>
      <name val="Arial"/>
      <family val="2"/>
    </font>
    <font>
      <b/>
      <sz val="14"/>
      <color rgb="FFFF0000"/>
      <name val="Arial"/>
      <family val="2"/>
    </font>
  </fonts>
  <fills count="8">
    <fill>
      <patternFill patternType="none"/>
    </fill>
    <fill>
      <patternFill patternType="gray125"/>
    </fill>
    <fill>
      <patternFill patternType="solid">
        <fgColor indexed="22"/>
        <bgColor indexed="64"/>
      </patternFill>
    </fill>
    <fill>
      <patternFill patternType="lightTrellis"/>
    </fill>
    <fill>
      <patternFill patternType="solid">
        <fgColor indexed="42"/>
        <bgColor indexed="64"/>
      </patternFill>
    </fill>
    <fill>
      <patternFill patternType="solid">
        <fgColor rgb="FFCCFFCC"/>
        <bgColor indexed="64"/>
      </patternFill>
    </fill>
    <fill>
      <patternFill patternType="solid">
        <fgColor theme="0" tint="-4.9989318521683403E-2"/>
        <bgColor indexed="64"/>
      </patternFill>
    </fill>
    <fill>
      <patternFill patternType="solid">
        <fgColor theme="0" tint="-0.249977111117893"/>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8"/>
      </left>
      <right/>
      <top style="thin">
        <color indexed="8"/>
      </top>
      <bottom style="thin">
        <color indexed="8"/>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style="thin">
        <color indexed="8"/>
      </left>
      <right/>
      <top style="thin">
        <color indexed="8"/>
      </top>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thin">
        <color indexed="8"/>
      </left>
      <right style="thin">
        <color indexed="8"/>
      </right>
      <top/>
      <bottom style="thin">
        <color indexed="8"/>
      </bottom>
      <diagonal/>
    </border>
    <border>
      <left style="thin">
        <color indexed="8"/>
      </left>
      <right/>
      <top/>
      <bottom/>
      <diagonal/>
    </border>
    <border>
      <left style="thin">
        <color indexed="8"/>
      </left>
      <right/>
      <top/>
      <bottom style="thin">
        <color indexed="8"/>
      </bottom>
      <diagonal/>
    </border>
    <border>
      <left/>
      <right style="thin">
        <color indexed="8"/>
      </right>
      <top style="thin">
        <color indexed="8"/>
      </top>
      <bottom/>
      <diagonal/>
    </border>
    <border>
      <left/>
      <right style="thin">
        <color indexed="8"/>
      </right>
      <top/>
      <bottom/>
      <diagonal/>
    </border>
    <border>
      <left/>
      <right style="thin">
        <color indexed="8"/>
      </right>
      <top/>
      <bottom style="thin">
        <color indexed="8"/>
      </bottom>
      <diagonal/>
    </border>
    <border>
      <left/>
      <right/>
      <top style="thin">
        <color indexed="64"/>
      </top>
      <bottom/>
      <diagonal/>
    </border>
    <border>
      <left style="thin">
        <color indexed="64"/>
      </left>
      <right/>
      <top style="thin">
        <color indexed="8"/>
      </top>
      <bottom style="thin">
        <color indexed="8"/>
      </bottom>
      <diagonal/>
    </border>
    <border>
      <left style="thin">
        <color indexed="64"/>
      </left>
      <right/>
      <top style="thin">
        <color indexed="8"/>
      </top>
      <bottom style="thin">
        <color indexed="64"/>
      </bottom>
      <diagonal/>
    </border>
    <border>
      <left style="thin">
        <color indexed="64"/>
      </left>
      <right/>
      <top/>
      <bottom style="thin">
        <color indexed="8"/>
      </bottom>
      <diagonal/>
    </border>
    <border>
      <left/>
      <right/>
      <top/>
      <bottom style="thin">
        <color indexed="8"/>
      </bottom>
      <diagonal/>
    </border>
    <border>
      <left style="thin">
        <color indexed="64"/>
      </left>
      <right/>
      <top style="thin">
        <color indexed="64"/>
      </top>
      <bottom/>
      <diagonal/>
    </border>
    <border>
      <left/>
      <right/>
      <top style="thin">
        <color indexed="8"/>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8"/>
      </bottom>
      <diagonal/>
    </border>
    <border>
      <left style="thin">
        <color indexed="64"/>
      </left>
      <right style="thin">
        <color indexed="64"/>
      </right>
      <top style="thin">
        <color indexed="8"/>
      </top>
      <bottom style="thin">
        <color indexed="8"/>
      </bottom>
      <diagonal/>
    </border>
    <border>
      <left/>
      <right/>
      <top style="thin">
        <color indexed="8"/>
      </top>
      <bottom/>
      <diagonal/>
    </border>
    <border>
      <left style="thin">
        <color indexed="64"/>
      </left>
      <right/>
      <top/>
      <bottom/>
      <diagonal/>
    </border>
    <border>
      <left/>
      <right style="thin">
        <color indexed="64"/>
      </right>
      <top style="thin">
        <color indexed="64"/>
      </top>
      <bottom style="thin">
        <color indexed="8"/>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43" fontId="1" fillId="0" borderId="0" applyFont="0" applyFill="0" applyBorder="0" applyAlignment="0" applyProtection="0"/>
    <xf numFmtId="0" fontId="25" fillId="0" borderId="0"/>
    <xf numFmtId="0" fontId="9" fillId="0" borderId="0"/>
    <xf numFmtId="37" fontId="18" fillId="0" borderId="0"/>
  </cellStyleXfs>
  <cellXfs count="236">
    <xf numFmtId="0" fontId="0" fillId="0" borderId="0" xfId="0"/>
    <xf numFmtId="0" fontId="0" fillId="0" borderId="1" xfId="0" applyBorder="1"/>
    <xf numFmtId="0" fontId="0" fillId="0" borderId="0" xfId="0" applyAlignment="1">
      <alignment horizontal="right"/>
    </xf>
    <xf numFmtId="0" fontId="7" fillId="0" borderId="0" xfId="0" applyFont="1"/>
    <xf numFmtId="37" fontId="0" fillId="0" borderId="1" xfId="0" applyNumberFormat="1" applyBorder="1"/>
    <xf numFmtId="165" fontId="8" fillId="0" borderId="0" xfId="0" applyNumberFormat="1" applyFont="1" applyProtection="1"/>
    <xf numFmtId="165" fontId="8" fillId="0" borderId="0" xfId="0" applyNumberFormat="1" applyFont="1" applyAlignment="1" applyProtection="1">
      <alignment horizontal="center"/>
    </xf>
    <xf numFmtId="165" fontId="8" fillId="0" borderId="0" xfId="0" applyNumberFormat="1" applyFont="1" applyAlignment="1" applyProtection="1">
      <alignment horizontal="left"/>
    </xf>
    <xf numFmtId="165" fontId="8" fillId="0" borderId="2" xfId="0" applyNumberFormat="1" applyFont="1" applyBorder="1" applyAlignment="1" applyProtection="1">
      <alignment horizontal="right"/>
    </xf>
    <xf numFmtId="37" fontId="8" fillId="0" borderId="3" xfId="0" applyNumberFormat="1" applyFont="1" applyBorder="1" applyProtection="1"/>
    <xf numFmtId="165" fontId="8" fillId="0" borderId="4" xfId="0" applyNumberFormat="1" applyFont="1" applyBorder="1" applyProtection="1"/>
    <xf numFmtId="165" fontId="8" fillId="0" borderId="5" xfId="0" applyNumberFormat="1" applyFont="1" applyBorder="1" applyAlignment="1" applyProtection="1">
      <alignment horizontal="right"/>
    </xf>
    <xf numFmtId="165" fontId="8" fillId="0" borderId="0" xfId="0" applyNumberFormat="1" applyFont="1" applyBorder="1" applyProtection="1"/>
    <xf numFmtId="37" fontId="8" fillId="0" borderId="0" xfId="0" applyNumberFormat="1" applyFont="1" applyBorder="1" applyProtection="1"/>
    <xf numFmtId="37" fontId="8" fillId="0" borderId="6" xfId="0" applyNumberFormat="1" applyFont="1" applyBorder="1" applyProtection="1"/>
    <xf numFmtId="37" fontId="8" fillId="0" borderId="0" xfId="0" applyNumberFormat="1" applyFont="1" applyProtection="1"/>
    <xf numFmtId="37" fontId="8" fillId="0" borderId="3" xfId="0" applyNumberFormat="1" applyFont="1" applyBorder="1" applyAlignment="1" applyProtection="1">
      <alignment horizontal="center"/>
    </xf>
    <xf numFmtId="37" fontId="8" fillId="0" borderId="0" xfId="0" applyNumberFormat="1" applyFont="1" applyAlignment="1" applyProtection="1">
      <alignment horizontal="right"/>
    </xf>
    <xf numFmtId="165" fontId="8" fillId="0" borderId="7" xfId="0" applyNumberFormat="1" applyFont="1" applyBorder="1" applyProtection="1"/>
    <xf numFmtId="165" fontId="8" fillId="0" borderId="7" xfId="0" applyNumberFormat="1" applyFont="1" applyBorder="1" applyAlignment="1" applyProtection="1">
      <alignment horizontal="center"/>
    </xf>
    <xf numFmtId="165" fontId="8" fillId="0" borderId="8" xfId="0" applyNumberFormat="1" applyFont="1" applyBorder="1" applyAlignment="1" applyProtection="1">
      <alignment horizontal="center"/>
    </xf>
    <xf numFmtId="165" fontId="8" fillId="0" borderId="9" xfId="0" applyNumberFormat="1" applyFont="1" applyBorder="1" applyAlignment="1" applyProtection="1">
      <alignment horizontal="center"/>
    </xf>
    <xf numFmtId="165" fontId="8" fillId="0" borderId="5" xfId="0" applyNumberFormat="1" applyFont="1" applyBorder="1" applyProtection="1"/>
    <xf numFmtId="165" fontId="8" fillId="0" borderId="10" xfId="0" applyNumberFormat="1" applyFont="1" applyBorder="1" applyProtection="1"/>
    <xf numFmtId="165" fontId="8" fillId="0" borderId="11" xfId="0" applyNumberFormat="1" applyFont="1" applyBorder="1" applyAlignment="1" applyProtection="1">
      <alignment horizontal="center"/>
    </xf>
    <xf numFmtId="165" fontId="8" fillId="0" borderId="12" xfId="0" applyNumberFormat="1" applyFont="1" applyBorder="1" applyProtection="1"/>
    <xf numFmtId="165" fontId="8" fillId="0" borderId="13" xfId="0" applyNumberFormat="1" applyFont="1" applyBorder="1" applyProtection="1"/>
    <xf numFmtId="165" fontId="8" fillId="0" borderId="14" xfId="0" applyNumberFormat="1" applyFont="1" applyBorder="1" applyAlignment="1" applyProtection="1">
      <alignment horizontal="center"/>
    </xf>
    <xf numFmtId="37" fontId="8" fillId="0" borderId="2" xfId="0" applyNumberFormat="1" applyFont="1" applyBorder="1" applyAlignment="1" applyProtection="1">
      <alignment horizontal="left"/>
    </xf>
    <xf numFmtId="37" fontId="8" fillId="0" borderId="6" xfId="0" applyNumberFormat="1" applyFont="1" applyBorder="1" applyAlignment="1" applyProtection="1">
      <alignment horizontal="left"/>
    </xf>
    <xf numFmtId="37" fontId="8" fillId="0" borderId="0" xfId="0" applyNumberFormat="1" applyFont="1" applyAlignment="1" applyProtection="1">
      <alignment horizontal="left"/>
    </xf>
    <xf numFmtId="37" fontId="8" fillId="0" borderId="0" xfId="0" applyNumberFormat="1" applyFont="1" applyFill="1" applyProtection="1"/>
    <xf numFmtId="165" fontId="8" fillId="0" borderId="3" xfId="0" applyNumberFormat="1" applyFont="1" applyBorder="1" applyAlignment="1" applyProtection="1">
      <alignment horizontal="center"/>
    </xf>
    <xf numFmtId="0" fontId="5" fillId="0" borderId="0" xfId="0" applyFont="1" applyAlignment="1">
      <alignment horizontal="right" vertical="center"/>
    </xf>
    <xf numFmtId="0" fontId="2" fillId="0" borderId="0" xfId="0" applyFont="1" applyAlignment="1">
      <alignment vertical="center"/>
    </xf>
    <xf numFmtId="0" fontId="5" fillId="0" borderId="0" xfId="0" applyFont="1" applyAlignment="1">
      <alignment vertical="center"/>
    </xf>
    <xf numFmtId="0" fontId="0" fillId="0" borderId="0" xfId="0" applyAlignment="1">
      <alignment vertical="center"/>
    </xf>
    <xf numFmtId="49" fontId="5" fillId="0" borderId="0" xfId="0" applyNumberFormat="1" applyFont="1" applyAlignment="1">
      <alignment vertical="center"/>
    </xf>
    <xf numFmtId="49" fontId="8" fillId="0" borderId="5" xfId="0" applyNumberFormat="1" applyFont="1" applyBorder="1" applyAlignment="1" applyProtection="1">
      <alignment horizontal="right"/>
    </xf>
    <xf numFmtId="37" fontId="0" fillId="0" borderId="0" xfId="0" applyNumberFormat="1" applyAlignment="1">
      <alignment horizontal="center"/>
    </xf>
    <xf numFmtId="165" fontId="8" fillId="2" borderId="15" xfId="0" applyNumberFormat="1" applyFont="1" applyFill="1" applyBorder="1" applyProtection="1"/>
    <xf numFmtId="165" fontId="8" fillId="0" borderId="16" xfId="0" applyNumberFormat="1" applyFont="1" applyBorder="1" applyAlignment="1" applyProtection="1">
      <alignment horizontal="right"/>
    </xf>
    <xf numFmtId="49" fontId="8" fillId="0" borderId="17" xfId="0" applyNumberFormat="1" applyFont="1" applyBorder="1" applyAlignment="1" applyProtection="1">
      <alignment horizontal="right"/>
    </xf>
    <xf numFmtId="165" fontId="8" fillId="0" borderId="18" xfId="0" applyNumberFormat="1" applyFont="1" applyBorder="1" applyAlignment="1" applyProtection="1">
      <alignment horizontal="right"/>
    </xf>
    <xf numFmtId="165" fontId="8" fillId="0" borderId="19" xfId="0" applyNumberFormat="1" applyFont="1" applyBorder="1" applyProtection="1"/>
    <xf numFmtId="49" fontId="8" fillId="0" borderId="10" xfId="0" applyNumberFormat="1" applyFont="1" applyBorder="1" applyAlignment="1" applyProtection="1">
      <alignment horizontal="right"/>
    </xf>
    <xf numFmtId="49" fontId="8" fillId="0" borderId="11" xfId="0" applyNumberFormat="1" applyFont="1" applyBorder="1" applyAlignment="1" applyProtection="1">
      <alignment horizontal="right"/>
    </xf>
    <xf numFmtId="165" fontId="11" fillId="2" borderId="20" xfId="0" applyNumberFormat="1" applyFont="1" applyFill="1" applyBorder="1" applyAlignment="1" applyProtection="1">
      <alignment horizontal="left"/>
    </xf>
    <xf numFmtId="165" fontId="11" fillId="2" borderId="20" xfId="0" applyNumberFormat="1" applyFont="1" applyFill="1" applyBorder="1" applyProtection="1"/>
    <xf numFmtId="165" fontId="11" fillId="0" borderId="21" xfId="0" applyNumberFormat="1" applyFont="1" applyBorder="1" applyProtection="1"/>
    <xf numFmtId="165" fontId="11" fillId="0" borderId="4" xfId="0" applyNumberFormat="1" applyFont="1" applyBorder="1" applyProtection="1"/>
    <xf numFmtId="165" fontId="11" fillId="0" borderId="19" xfId="0" applyNumberFormat="1" applyFont="1" applyBorder="1" applyProtection="1"/>
    <xf numFmtId="37" fontId="8" fillId="3" borderId="3" xfId="0" applyNumberFormat="1" applyFont="1" applyFill="1" applyBorder="1" applyAlignment="1" applyProtection="1">
      <alignment horizontal="center"/>
    </xf>
    <xf numFmtId="165" fontId="8" fillId="2" borderId="22" xfId="0" applyNumberFormat="1" applyFont="1" applyFill="1" applyBorder="1" applyAlignment="1" applyProtection="1">
      <alignment horizontal="left"/>
    </xf>
    <xf numFmtId="165" fontId="8" fillId="2" borderId="22" xfId="0" applyNumberFormat="1" applyFont="1" applyFill="1" applyBorder="1" applyProtection="1"/>
    <xf numFmtId="166" fontId="8" fillId="0" borderId="0" xfId="0" applyNumberFormat="1" applyFont="1" applyAlignment="1" applyProtection="1">
      <alignment horizontal="center"/>
    </xf>
    <xf numFmtId="37" fontId="8" fillId="0" borderId="1" xfId="0" applyNumberFormat="1" applyFont="1" applyBorder="1" applyProtection="1"/>
    <xf numFmtId="165" fontId="13" fillId="0" borderId="8" xfId="0" applyNumberFormat="1" applyFont="1" applyBorder="1" applyAlignment="1" applyProtection="1">
      <alignment horizontal="center"/>
    </xf>
    <xf numFmtId="165" fontId="13" fillId="0" borderId="9" xfId="0" applyNumberFormat="1" applyFont="1" applyBorder="1" applyAlignment="1" applyProtection="1">
      <alignment horizontal="center"/>
    </xf>
    <xf numFmtId="165" fontId="8" fillId="2" borderId="5" xfId="0" applyNumberFormat="1" applyFont="1" applyFill="1" applyBorder="1" applyAlignment="1" applyProtection="1">
      <alignment horizontal="left"/>
    </xf>
    <xf numFmtId="165" fontId="8" fillId="2" borderId="12" xfId="0" applyNumberFormat="1" applyFont="1" applyFill="1" applyBorder="1" applyProtection="1"/>
    <xf numFmtId="165" fontId="9" fillId="0" borderId="1" xfId="0" applyNumberFormat="1" applyFont="1" applyBorder="1" applyProtection="1"/>
    <xf numFmtId="37" fontId="0" fillId="0" borderId="1" xfId="0" applyNumberFormat="1" applyFill="1" applyBorder="1"/>
    <xf numFmtId="49" fontId="8" fillId="0" borderId="7" xfId="0" applyNumberFormat="1" applyFont="1" applyBorder="1" applyAlignment="1" applyProtection="1">
      <alignment horizontal="center"/>
    </xf>
    <xf numFmtId="49" fontId="8" fillId="0" borderId="8" xfId="0" applyNumberFormat="1" applyFont="1" applyBorder="1" applyAlignment="1" applyProtection="1">
      <alignment horizontal="center"/>
    </xf>
    <xf numFmtId="49" fontId="8" fillId="0" borderId="9" xfId="0" applyNumberFormat="1" applyFont="1" applyBorder="1" applyAlignment="1" applyProtection="1">
      <alignment horizontal="center"/>
    </xf>
    <xf numFmtId="37" fontId="8" fillId="0" borderId="3" xfId="0" applyNumberFormat="1" applyFont="1" applyBorder="1" applyAlignment="1" applyProtection="1"/>
    <xf numFmtId="37" fontId="8" fillId="0" borderId="10" xfId="0" applyNumberFormat="1" applyFont="1" applyFill="1" applyBorder="1" applyAlignment="1" applyProtection="1">
      <alignment horizontal="left"/>
    </xf>
    <xf numFmtId="165" fontId="8" fillId="0" borderId="8" xfId="0" applyNumberFormat="1" applyFont="1" applyFill="1" applyBorder="1" applyAlignment="1" applyProtection="1">
      <alignment horizontal="center"/>
    </xf>
    <xf numFmtId="165" fontId="8" fillId="0" borderId="9" xfId="0" applyNumberFormat="1" applyFont="1" applyFill="1" applyBorder="1" applyAlignment="1" applyProtection="1">
      <alignment horizontal="center"/>
    </xf>
    <xf numFmtId="37" fontId="8" fillId="0" borderId="0" xfId="0" applyNumberFormat="1" applyFont="1" applyBorder="1" applyAlignment="1" applyProtection="1">
      <alignment horizontal="left"/>
    </xf>
    <xf numFmtId="37" fontId="8" fillId="0" borderId="0" xfId="0" applyNumberFormat="1" applyFont="1" applyBorder="1" applyAlignment="1" applyProtection="1">
      <alignment horizontal="right"/>
    </xf>
    <xf numFmtId="165" fontId="9" fillId="0" borderId="0" xfId="0" applyNumberFormat="1" applyFont="1" applyBorder="1" applyProtection="1"/>
    <xf numFmtId="37" fontId="0" fillId="0" borderId="0" xfId="0" applyNumberFormat="1" applyFill="1" applyBorder="1"/>
    <xf numFmtId="0" fontId="6" fillId="0" borderId="0" xfId="0" applyFont="1" applyAlignment="1">
      <alignment horizontal="center"/>
    </xf>
    <xf numFmtId="37" fontId="17" fillId="0" borderId="0" xfId="0" applyNumberFormat="1" applyFont="1" applyAlignment="1" applyProtection="1">
      <alignment horizontal="left"/>
    </xf>
    <xf numFmtId="49" fontId="8" fillId="0" borderId="2" xfId="0" applyNumberFormat="1" applyFont="1" applyBorder="1" applyAlignment="1" applyProtection="1">
      <alignment horizontal="right"/>
    </xf>
    <xf numFmtId="49" fontId="8" fillId="0" borderId="16" xfId="0" applyNumberFormat="1" applyFont="1" applyBorder="1" applyAlignment="1" applyProtection="1">
      <alignment horizontal="right"/>
    </xf>
    <xf numFmtId="49" fontId="8" fillId="0" borderId="23" xfId="0" applyNumberFormat="1" applyFont="1" applyBorder="1" applyAlignment="1" applyProtection="1">
      <alignment horizontal="right"/>
    </xf>
    <xf numFmtId="49" fontId="0" fillId="0" borderId="0" xfId="0" applyNumberFormat="1" applyAlignment="1">
      <alignment horizontal="right"/>
    </xf>
    <xf numFmtId="49" fontId="8" fillId="0" borderId="24" xfId="0" applyNumberFormat="1" applyFont="1" applyBorder="1" applyAlignment="1" applyProtection="1">
      <alignment horizontal="right"/>
    </xf>
    <xf numFmtId="0" fontId="9" fillId="0" borderId="1" xfId="0" applyFont="1" applyBorder="1"/>
    <xf numFmtId="165" fontId="9" fillId="0" borderId="1" xfId="0" applyNumberFormat="1" applyFont="1" applyFill="1" applyBorder="1" applyAlignment="1" applyProtection="1"/>
    <xf numFmtId="37" fontId="8" fillId="0" borderId="25" xfId="0" applyNumberFormat="1" applyFont="1" applyBorder="1" applyAlignment="1" applyProtection="1">
      <alignment horizontal="left"/>
    </xf>
    <xf numFmtId="37" fontId="8" fillId="0" borderId="12" xfId="0" applyNumberFormat="1" applyFont="1" applyBorder="1" applyAlignment="1" applyProtection="1">
      <alignment horizontal="right"/>
    </xf>
    <xf numFmtId="49" fontId="8" fillId="0" borderId="25" xfId="0" applyNumberFormat="1" applyFont="1" applyBorder="1" applyAlignment="1" applyProtection="1">
      <alignment horizontal="center"/>
    </xf>
    <xf numFmtId="165" fontId="8" fillId="2" borderId="0" xfId="0" applyNumberFormat="1" applyFont="1" applyFill="1" applyBorder="1" applyProtection="1"/>
    <xf numFmtId="165" fontId="11" fillId="2" borderId="26" xfId="0" applyNumberFormat="1" applyFont="1" applyFill="1" applyBorder="1" applyProtection="1"/>
    <xf numFmtId="165" fontId="21" fillId="2" borderId="26" xfId="0" applyNumberFormat="1" applyFont="1" applyFill="1" applyBorder="1" applyProtection="1"/>
    <xf numFmtId="165" fontId="8" fillId="0" borderId="27" xfId="0" applyNumberFormat="1" applyFont="1" applyBorder="1" applyProtection="1"/>
    <xf numFmtId="165" fontId="22" fillId="0" borderId="0" xfId="0" applyNumberFormat="1" applyFont="1" applyProtection="1"/>
    <xf numFmtId="49" fontId="5" fillId="4" borderId="0" xfId="0" applyNumberFormat="1" applyFont="1" applyFill="1" applyAlignment="1" applyProtection="1">
      <alignment vertical="center"/>
      <protection locked="0"/>
    </xf>
    <xf numFmtId="37" fontId="0" fillId="4" borderId="1" xfId="0" applyNumberFormat="1" applyFill="1" applyBorder="1" applyProtection="1">
      <protection locked="0"/>
    </xf>
    <xf numFmtId="0" fontId="2" fillId="0" borderId="0" xfId="0" applyFont="1" applyAlignment="1" applyProtection="1">
      <alignment vertical="center"/>
    </xf>
    <xf numFmtId="0" fontId="5" fillId="0" borderId="0" xfId="0" applyFont="1" applyAlignment="1" applyProtection="1">
      <alignment vertical="center"/>
    </xf>
    <xf numFmtId="0" fontId="5" fillId="0" borderId="0" xfId="0" applyFont="1" applyAlignment="1" applyProtection="1">
      <alignment horizontal="right" vertical="center"/>
    </xf>
    <xf numFmtId="37" fontId="5" fillId="0" borderId="0" xfId="0" applyNumberFormat="1" applyFont="1" applyAlignment="1" applyProtection="1">
      <alignment vertical="center"/>
    </xf>
    <xf numFmtId="49" fontId="5" fillId="0" borderId="0" xfId="0" applyNumberFormat="1" applyFont="1" applyFill="1" applyAlignment="1" applyProtection="1">
      <alignment vertical="center"/>
    </xf>
    <xf numFmtId="0" fontId="0" fillId="0" borderId="0" xfId="0" applyProtection="1"/>
    <xf numFmtId="37" fontId="5" fillId="0" borderId="0" xfId="0" applyNumberFormat="1" applyFont="1" applyFill="1" applyAlignment="1" applyProtection="1">
      <alignment vertical="center"/>
    </xf>
    <xf numFmtId="49" fontId="9" fillId="0" borderId="0" xfId="0" applyNumberFormat="1" applyFont="1" applyFill="1" applyAlignment="1" applyProtection="1">
      <alignment horizontal="center" vertical="center"/>
    </xf>
    <xf numFmtId="0" fontId="23" fillId="0" borderId="0" xfId="0" applyFont="1" applyAlignment="1" applyProtection="1">
      <alignment horizontal="right" vertical="center"/>
    </xf>
    <xf numFmtId="37" fontId="0" fillId="0" borderId="0" xfId="0" applyNumberFormat="1" applyAlignment="1" applyProtection="1">
      <alignment horizontal="center"/>
    </xf>
    <xf numFmtId="37" fontId="0" fillId="0" borderId="0" xfId="0" applyNumberFormat="1" applyProtection="1"/>
    <xf numFmtId="0" fontId="0" fillId="0" borderId="20" xfId="0" applyBorder="1" applyAlignment="1" applyProtection="1">
      <alignment horizontal="center"/>
    </xf>
    <xf numFmtId="0" fontId="0" fillId="0" borderId="28" xfId="0" applyBorder="1" applyAlignment="1" applyProtection="1">
      <alignment horizontal="center"/>
    </xf>
    <xf numFmtId="0" fontId="0" fillId="0" borderId="0" xfId="0" applyAlignment="1" applyProtection="1">
      <alignment horizontal="center"/>
    </xf>
    <xf numFmtId="0" fontId="0" fillId="0" borderId="26" xfId="0" applyBorder="1" applyAlignment="1" applyProtection="1">
      <alignment horizontal="center"/>
    </xf>
    <xf numFmtId="0" fontId="0" fillId="0" borderId="29" xfId="0" applyBorder="1" applyAlignment="1" applyProtection="1">
      <alignment horizontal="center"/>
    </xf>
    <xf numFmtId="0" fontId="0" fillId="0" borderId="30" xfId="0" applyBorder="1" applyAlignment="1" applyProtection="1">
      <alignment horizontal="center"/>
    </xf>
    <xf numFmtId="0" fontId="0" fillId="0" borderId="31" xfId="0" applyBorder="1" applyAlignment="1" applyProtection="1">
      <alignment horizontal="center"/>
    </xf>
    <xf numFmtId="37" fontId="6" fillId="0" borderId="0" xfId="0" applyNumberFormat="1" applyFont="1" applyAlignment="1" applyProtection="1">
      <alignment horizontal="center"/>
    </xf>
    <xf numFmtId="0" fontId="0" fillId="2" borderId="15" xfId="0" applyFill="1" applyBorder="1" applyProtection="1"/>
    <xf numFmtId="0" fontId="0" fillId="2" borderId="32" xfId="0" applyFill="1" applyBorder="1" applyProtection="1"/>
    <xf numFmtId="37" fontId="0" fillId="0" borderId="31" xfId="0" applyNumberFormat="1" applyBorder="1" applyProtection="1"/>
    <xf numFmtId="37" fontId="0" fillId="0" borderId="1" xfId="0" applyNumberFormat="1" applyBorder="1" applyProtection="1"/>
    <xf numFmtId="0" fontId="0" fillId="0" borderId="0" xfId="0" applyAlignment="1" applyProtection="1">
      <alignment horizontal="right"/>
    </xf>
    <xf numFmtId="37" fontId="0" fillId="0" borderId="1" xfId="0" applyNumberFormat="1" applyFill="1" applyBorder="1" applyProtection="1"/>
    <xf numFmtId="0" fontId="9" fillId="0" borderId="0" xfId="0" applyFont="1" applyProtection="1"/>
    <xf numFmtId="37" fontId="0" fillId="2" borderId="15" xfId="0" applyNumberFormat="1" applyFill="1" applyBorder="1" applyProtection="1"/>
    <xf numFmtId="37" fontId="0" fillId="2" borderId="32" xfId="0" applyNumberFormat="1" applyFill="1" applyBorder="1" applyProtection="1"/>
    <xf numFmtId="37" fontId="0" fillId="2" borderId="0" xfId="0" applyNumberFormat="1" applyFill="1" applyBorder="1" applyProtection="1"/>
    <xf numFmtId="37" fontId="0" fillId="2" borderId="33" xfId="0" applyNumberFormat="1" applyFill="1" applyBorder="1" applyProtection="1"/>
    <xf numFmtId="49" fontId="5" fillId="4" borderId="1" xfId="0" applyNumberFormat="1" applyFont="1" applyFill="1" applyBorder="1" applyAlignment="1" applyProtection="1">
      <alignment vertical="center"/>
      <protection locked="0"/>
    </xf>
    <xf numFmtId="37" fontId="0" fillId="4" borderId="31" xfId="0" applyNumberFormat="1" applyFill="1" applyBorder="1" applyProtection="1">
      <protection locked="0"/>
    </xf>
    <xf numFmtId="0" fontId="5" fillId="0" borderId="0" xfId="0" applyFont="1" applyAlignment="1" applyProtection="1">
      <alignment horizontal="center" vertical="center"/>
    </xf>
    <xf numFmtId="49" fontId="9" fillId="0" borderId="0" xfId="0" applyNumberFormat="1" applyFont="1" applyAlignment="1" applyProtection="1">
      <alignment vertical="center"/>
    </xf>
    <xf numFmtId="49" fontId="9" fillId="0" borderId="0" xfId="0" applyNumberFormat="1" applyFont="1" applyAlignment="1" applyProtection="1">
      <alignment horizontal="center" vertical="center"/>
    </xf>
    <xf numFmtId="0" fontId="0" fillId="0" borderId="0" xfId="0" applyAlignment="1" applyProtection="1">
      <alignment vertical="center"/>
    </xf>
    <xf numFmtId="0" fontId="0" fillId="0" borderId="0" xfId="0" applyAlignment="1" applyProtection="1">
      <alignment horizontal="center" vertical="center"/>
    </xf>
    <xf numFmtId="0" fontId="0" fillId="0" borderId="7" xfId="0" applyBorder="1" applyAlignment="1" applyProtection="1">
      <alignment horizontal="center"/>
    </xf>
    <xf numFmtId="0" fontId="0" fillId="0" borderId="8" xfId="0" applyBorder="1" applyAlignment="1" applyProtection="1">
      <alignment horizontal="center"/>
    </xf>
    <xf numFmtId="0" fontId="0" fillId="0" borderId="3" xfId="0" applyBorder="1" applyAlignment="1" applyProtection="1">
      <alignment horizontal="center"/>
    </xf>
    <xf numFmtId="0" fontId="0" fillId="0" borderId="5" xfId="0" applyBorder="1" applyAlignment="1" applyProtection="1">
      <alignment horizontal="center"/>
    </xf>
    <xf numFmtId="49" fontId="0" fillId="0" borderId="0" xfId="0" applyNumberFormat="1" applyAlignment="1" applyProtection="1">
      <alignment horizontal="center"/>
    </xf>
    <xf numFmtId="37" fontId="8" fillId="4" borderId="3" xfId="0" applyNumberFormat="1" applyFont="1" applyFill="1" applyBorder="1" applyProtection="1">
      <protection locked="0"/>
    </xf>
    <xf numFmtId="49" fontId="8" fillId="4" borderId="20" xfId="0" applyNumberFormat="1" applyFont="1" applyFill="1" applyBorder="1" applyProtection="1">
      <protection locked="0"/>
    </xf>
    <xf numFmtId="49" fontId="8" fillId="4" borderId="15" xfId="0" applyNumberFormat="1" applyFont="1" applyFill="1" applyBorder="1" applyProtection="1">
      <protection locked="0"/>
    </xf>
    <xf numFmtId="49" fontId="8" fillId="4" borderId="32" xfId="0" applyNumberFormat="1" applyFont="1" applyFill="1" applyBorder="1" applyProtection="1">
      <protection locked="0"/>
    </xf>
    <xf numFmtId="49" fontId="8" fillId="4" borderId="30" xfId="0" applyNumberFormat="1" applyFont="1" applyFill="1" applyBorder="1" applyProtection="1">
      <protection locked="0"/>
    </xf>
    <xf numFmtId="49" fontId="8" fillId="4" borderId="22" xfId="0" applyNumberFormat="1" applyFont="1" applyFill="1" applyBorder="1" applyProtection="1">
      <protection locked="0"/>
    </xf>
    <xf numFmtId="49" fontId="8" fillId="4" borderId="34" xfId="0" applyNumberFormat="1" applyFont="1" applyFill="1" applyBorder="1" applyProtection="1">
      <protection locked="0"/>
    </xf>
    <xf numFmtId="164" fontId="5" fillId="0" borderId="0" xfId="0" applyNumberFormat="1" applyFont="1" applyAlignment="1" applyProtection="1">
      <alignment vertical="center"/>
    </xf>
    <xf numFmtId="0" fontId="10" fillId="0" borderId="0" xfId="0" applyFont="1" applyAlignment="1" applyProtection="1">
      <alignment horizontal="center" vertical="center"/>
    </xf>
    <xf numFmtId="0" fontId="16" fillId="0" borderId="0" xfId="0" applyFont="1" applyProtection="1"/>
    <xf numFmtId="0" fontId="2" fillId="0" borderId="0" xfId="0" applyFont="1" applyAlignment="1" applyProtection="1">
      <alignment horizontal="center" vertical="center"/>
    </xf>
    <xf numFmtId="165" fontId="13" fillId="2" borderId="22" xfId="0" applyNumberFormat="1" applyFont="1" applyFill="1" applyBorder="1" applyAlignment="1" applyProtection="1">
      <alignment horizontal="center"/>
    </xf>
    <xf numFmtId="0" fontId="9" fillId="0" borderId="0" xfId="0" applyFont="1" applyAlignment="1" applyProtection="1">
      <alignment horizontal="center"/>
    </xf>
    <xf numFmtId="49" fontId="8" fillId="4" borderId="26" xfId="0" applyNumberFormat="1" applyFont="1" applyFill="1" applyBorder="1" applyProtection="1">
      <protection locked="0"/>
    </xf>
    <xf numFmtId="49" fontId="8" fillId="4" borderId="0" xfId="0" applyNumberFormat="1" applyFont="1" applyFill="1" applyBorder="1" applyProtection="1">
      <protection locked="0"/>
    </xf>
    <xf numFmtId="49" fontId="8" fillId="4" borderId="33" xfId="0" applyNumberFormat="1" applyFont="1" applyFill="1" applyBorder="1" applyProtection="1">
      <protection locked="0"/>
    </xf>
    <xf numFmtId="165" fontId="8" fillId="0" borderId="0" xfId="0" quotePrefix="1" applyNumberFormat="1" applyFont="1" applyAlignment="1" applyProtection="1">
      <alignment horizontal="center"/>
    </xf>
    <xf numFmtId="0" fontId="16" fillId="0" borderId="0" xfId="0" applyFont="1" applyAlignment="1" applyProtection="1">
      <alignment horizontal="center"/>
    </xf>
    <xf numFmtId="165" fontId="8" fillId="4" borderId="3" xfId="0" applyNumberFormat="1" applyFont="1" applyFill="1" applyBorder="1" applyAlignment="1" applyProtection="1">
      <alignment horizontal="center"/>
      <protection locked="0"/>
    </xf>
    <xf numFmtId="0" fontId="9" fillId="0" borderId="3" xfId="0" applyFont="1" applyBorder="1" applyAlignment="1" applyProtection="1">
      <alignment horizontal="center"/>
    </xf>
    <xf numFmtId="0" fontId="3" fillId="0" borderId="0" xfId="0" applyFont="1" applyAlignment="1" applyProtection="1">
      <alignment horizontal="center" vertical="center"/>
    </xf>
    <xf numFmtId="37" fontId="2" fillId="0" borderId="0" xfId="0" applyNumberFormat="1" applyFont="1" applyAlignment="1" applyProtection="1">
      <alignment vertical="center"/>
    </xf>
    <xf numFmtId="0" fontId="19" fillId="0" borderId="0" xfId="0" applyFont="1" applyAlignment="1" applyProtection="1">
      <alignment horizontal="center" vertical="center"/>
    </xf>
    <xf numFmtId="37" fontId="9" fillId="0" borderId="0" xfId="4" applyFont="1" applyProtection="1"/>
    <xf numFmtId="37" fontId="9" fillId="0" borderId="0" xfId="4" applyFont="1" applyBorder="1" applyProtection="1"/>
    <xf numFmtId="37" fontId="9" fillId="0" borderId="0" xfId="4" applyFont="1" applyAlignment="1" applyProtection="1">
      <alignment wrapText="1"/>
    </xf>
    <xf numFmtId="37" fontId="9" fillId="0" borderId="22" xfId="4" applyFont="1" applyBorder="1" applyAlignment="1" applyProtection="1">
      <alignment wrapText="1"/>
    </xf>
    <xf numFmtId="37" fontId="7" fillId="0" borderId="0" xfId="4" applyFont="1" applyAlignment="1" applyProtection="1"/>
    <xf numFmtId="37" fontId="9" fillId="0" borderId="22" xfId="4" applyFont="1" applyBorder="1" applyProtection="1"/>
    <xf numFmtId="37" fontId="8" fillId="0" borderId="2" xfId="0" applyNumberFormat="1" applyFont="1" applyFill="1" applyBorder="1" applyAlignment="1" applyProtection="1">
      <alignment horizontal="left"/>
    </xf>
    <xf numFmtId="37" fontId="21" fillId="0" borderId="2" xfId="0" applyNumberFormat="1" applyFont="1" applyFill="1" applyBorder="1" applyAlignment="1" applyProtection="1">
      <alignment horizontal="left"/>
    </xf>
    <xf numFmtId="37" fontId="8" fillId="0" borderId="25" xfId="0" applyNumberFormat="1" applyFont="1" applyFill="1" applyBorder="1" applyAlignment="1" applyProtection="1">
      <alignment horizontal="left"/>
    </xf>
    <xf numFmtId="0" fontId="26" fillId="0" borderId="0" xfId="0" applyFont="1" applyProtection="1"/>
    <xf numFmtId="0" fontId="5" fillId="0" borderId="0" xfId="0" applyFont="1" applyFill="1" applyAlignment="1" applyProtection="1">
      <alignment horizontal="center" vertical="center"/>
    </xf>
    <xf numFmtId="0" fontId="0" fillId="0" borderId="0" xfId="0" applyFill="1" applyAlignment="1" applyProtection="1">
      <alignment horizontal="center" vertical="center"/>
    </xf>
    <xf numFmtId="49" fontId="8" fillId="0" borderId="7" xfId="0" applyNumberFormat="1" applyFont="1" applyFill="1" applyBorder="1" applyAlignment="1" applyProtection="1">
      <alignment horizontal="center"/>
    </xf>
    <xf numFmtId="49" fontId="8" fillId="0" borderId="8" xfId="0" applyNumberFormat="1" applyFont="1" applyFill="1" applyBorder="1" applyAlignment="1" applyProtection="1">
      <alignment horizontal="center"/>
    </xf>
    <xf numFmtId="49" fontId="8" fillId="0" borderId="9" xfId="0" applyNumberFormat="1" applyFont="1" applyFill="1" applyBorder="1" applyAlignment="1" applyProtection="1">
      <alignment horizontal="center"/>
    </xf>
    <xf numFmtId="49" fontId="8" fillId="0" borderId="3" xfId="0" applyNumberFormat="1" applyFont="1" applyFill="1" applyBorder="1" applyAlignment="1" applyProtection="1">
      <alignment horizontal="center"/>
    </xf>
    <xf numFmtId="49" fontId="8" fillId="0" borderId="25" xfId="0" applyNumberFormat="1" applyFont="1" applyFill="1" applyBorder="1" applyAlignment="1" applyProtection="1">
      <alignment horizontal="center"/>
    </xf>
    <xf numFmtId="49" fontId="0" fillId="0" borderId="0" xfId="0" applyNumberFormat="1" applyFill="1" applyAlignment="1" applyProtection="1">
      <alignment horizontal="center"/>
    </xf>
    <xf numFmtId="0" fontId="0" fillId="0" borderId="0" xfId="0" applyFill="1" applyProtection="1"/>
    <xf numFmtId="49" fontId="8" fillId="0" borderId="20" xfId="0" applyNumberFormat="1" applyFont="1" applyFill="1" applyBorder="1" applyProtection="1">
      <protection locked="0"/>
    </xf>
    <xf numFmtId="49" fontId="8" fillId="0" borderId="30" xfId="0" applyNumberFormat="1" applyFont="1" applyFill="1" applyBorder="1" applyProtection="1">
      <protection locked="0"/>
    </xf>
    <xf numFmtId="0" fontId="0" fillId="0" borderId="0" xfId="0" applyFill="1" applyAlignment="1" applyProtection="1">
      <alignment horizontal="center"/>
    </xf>
    <xf numFmtId="37" fontId="9" fillId="0" borderId="2" xfId="0" applyNumberFormat="1" applyFont="1" applyFill="1" applyBorder="1" applyAlignment="1" applyProtection="1">
      <alignment horizontal="left"/>
    </xf>
    <xf numFmtId="37" fontId="9" fillId="4" borderId="3" xfId="0" applyNumberFormat="1" applyFont="1" applyFill="1" applyBorder="1" applyProtection="1">
      <protection locked="0"/>
    </xf>
    <xf numFmtId="49" fontId="9" fillId="0" borderId="3" xfId="0" applyNumberFormat="1" applyFont="1" applyFill="1" applyBorder="1" applyAlignment="1" applyProtection="1">
      <alignment horizontal="center"/>
    </xf>
    <xf numFmtId="165" fontId="9" fillId="0" borderId="3" xfId="0" applyNumberFormat="1" applyFont="1" applyBorder="1" applyAlignment="1" applyProtection="1">
      <alignment horizontal="center"/>
    </xf>
    <xf numFmtId="0" fontId="9" fillId="0" borderId="1" xfId="3" applyFont="1" applyBorder="1" applyAlignment="1" applyProtection="1">
      <alignment horizontal="center" wrapText="1"/>
    </xf>
    <xf numFmtId="0" fontId="9" fillId="0" borderId="1" xfId="3" applyFont="1" applyBorder="1" applyProtection="1"/>
    <xf numFmtId="0" fontId="9" fillId="0" borderId="1" xfId="3" applyFont="1" applyBorder="1" applyAlignment="1" applyProtection="1">
      <alignment horizontal="center"/>
    </xf>
    <xf numFmtId="42" fontId="9" fillId="0" borderId="1" xfId="3" applyNumberFormat="1" applyFont="1" applyBorder="1" applyProtection="1"/>
    <xf numFmtId="0" fontId="9" fillId="0" borderId="1" xfId="3" applyFont="1" applyBorder="1" applyAlignment="1" applyProtection="1">
      <alignment horizontal="center" vertical="center" wrapText="1"/>
    </xf>
    <xf numFmtId="42" fontId="9" fillId="0" borderId="0" xfId="3" applyNumberFormat="1" applyFont="1" applyBorder="1" applyProtection="1"/>
    <xf numFmtId="165" fontId="11" fillId="2" borderId="22" xfId="0" applyNumberFormat="1" applyFont="1" applyFill="1" applyBorder="1" applyAlignment="1" applyProtection="1">
      <alignment horizontal="left"/>
    </xf>
    <xf numFmtId="165" fontId="11" fillId="2" borderId="22" xfId="0" applyNumberFormat="1" applyFont="1" applyFill="1" applyBorder="1" applyProtection="1"/>
    <xf numFmtId="165" fontId="22" fillId="2" borderId="22" xfId="0" applyNumberFormat="1" applyFont="1" applyFill="1" applyBorder="1" applyAlignment="1" applyProtection="1">
      <alignment horizontal="center"/>
    </xf>
    <xf numFmtId="1" fontId="9" fillId="0" borderId="1" xfId="1" applyNumberFormat="1" applyFont="1" applyBorder="1" applyProtection="1"/>
    <xf numFmtId="0" fontId="9" fillId="5" borderId="1" xfId="3" applyFont="1" applyFill="1" applyBorder="1" applyAlignment="1" applyProtection="1">
      <alignment horizontal="center"/>
      <protection locked="0"/>
    </xf>
    <xf numFmtId="0" fontId="6" fillId="0" borderId="0" xfId="0" applyFont="1" applyFill="1" applyBorder="1" applyAlignment="1" applyProtection="1">
      <alignment horizontal="center"/>
    </xf>
    <xf numFmtId="0" fontId="9" fillId="0" borderId="0" xfId="0" applyFont="1" applyFill="1" applyBorder="1" applyAlignment="1" applyProtection="1">
      <alignment horizontal="center"/>
    </xf>
    <xf numFmtId="37" fontId="8" fillId="0" borderId="6" xfId="0" applyNumberFormat="1" applyFont="1" applyFill="1" applyBorder="1" applyAlignment="1" applyProtection="1">
      <alignment horizontal="left"/>
    </xf>
    <xf numFmtId="37" fontId="8" fillId="0" borderId="3" xfId="0" applyNumberFormat="1" applyFont="1" applyFill="1" applyBorder="1" applyAlignment="1" applyProtection="1"/>
    <xf numFmtId="37" fontId="8" fillId="0" borderId="4" xfId="0" applyNumberFormat="1" applyFont="1" applyFill="1" applyBorder="1" applyAlignment="1" applyProtection="1">
      <alignment horizontal="left"/>
    </xf>
    <xf numFmtId="37" fontId="9" fillId="0" borderId="4" xfId="0" applyNumberFormat="1" applyFont="1" applyFill="1" applyBorder="1" applyAlignment="1" applyProtection="1">
      <alignment horizontal="left"/>
    </xf>
    <xf numFmtId="37" fontId="9" fillId="0" borderId="3" xfId="0" applyNumberFormat="1" applyFont="1" applyFill="1" applyBorder="1" applyAlignment="1" applyProtection="1"/>
    <xf numFmtId="37" fontId="8" fillId="0" borderId="3" xfId="0" applyNumberFormat="1" applyFont="1" applyFill="1" applyBorder="1" applyAlignment="1" applyProtection="1">
      <alignment wrapText="1"/>
    </xf>
    <xf numFmtId="49" fontId="0" fillId="0" borderId="0" xfId="0" applyNumberFormat="1"/>
    <xf numFmtId="49" fontId="8" fillId="0" borderId="3" xfId="0" applyNumberFormat="1" applyFont="1" applyFill="1" applyBorder="1" applyAlignment="1">
      <alignment horizontal="center"/>
    </xf>
    <xf numFmtId="49" fontId="9" fillId="0" borderId="3" xfId="0" applyNumberFormat="1" applyFont="1" applyFill="1" applyBorder="1" applyAlignment="1">
      <alignment horizontal="center"/>
    </xf>
    <xf numFmtId="0" fontId="9" fillId="0" borderId="0" xfId="0" applyFont="1" applyAlignment="1" applyProtection="1">
      <alignment horizontal="left" wrapText="1"/>
      <protection locked="0"/>
    </xf>
    <xf numFmtId="37" fontId="9" fillId="5" borderId="22" xfId="4" applyFont="1" applyFill="1" applyBorder="1" applyAlignment="1" applyProtection="1">
      <protection locked="0"/>
    </xf>
    <xf numFmtId="165" fontId="20" fillId="2" borderId="26" xfId="0" applyNumberFormat="1" applyFont="1" applyFill="1" applyBorder="1" applyAlignment="1" applyProtection="1">
      <alignment horizontal="left" vertical="top" wrapText="1"/>
    </xf>
    <xf numFmtId="165" fontId="20" fillId="2" borderId="0" xfId="0" applyNumberFormat="1" applyFont="1" applyFill="1" applyBorder="1" applyAlignment="1" applyProtection="1">
      <alignment horizontal="left" vertical="top" wrapText="1"/>
    </xf>
    <xf numFmtId="165" fontId="20" fillId="2" borderId="33" xfId="0" applyNumberFormat="1" applyFont="1" applyFill="1" applyBorder="1" applyAlignment="1" applyProtection="1">
      <alignment horizontal="left" vertical="top" wrapText="1"/>
    </xf>
    <xf numFmtId="49" fontId="5" fillId="4" borderId="0" xfId="0" applyNumberFormat="1" applyFont="1" applyFill="1" applyAlignment="1" applyProtection="1">
      <alignment horizontal="left" vertical="center"/>
      <protection locked="0"/>
    </xf>
    <xf numFmtId="0" fontId="14" fillId="0" borderId="0" xfId="0" applyFont="1" applyAlignment="1" applyProtection="1">
      <alignment horizontal="center" vertical="center"/>
    </xf>
    <xf numFmtId="0" fontId="3" fillId="0" borderId="0" xfId="0" applyFont="1" applyAlignment="1" applyProtection="1">
      <alignment horizontal="center" vertical="center"/>
    </xf>
    <xf numFmtId="0" fontId="15" fillId="0" borderId="0" xfId="0" applyFont="1" applyAlignment="1" applyProtection="1">
      <alignment horizontal="center" vertical="center"/>
    </xf>
    <xf numFmtId="0" fontId="4" fillId="0" borderId="0" xfId="0" applyFont="1" applyAlignment="1" applyProtection="1">
      <alignment horizontal="center" vertical="center"/>
    </xf>
    <xf numFmtId="0" fontId="23" fillId="0" borderId="0" xfId="0" applyFont="1" applyAlignment="1" applyProtection="1">
      <alignment horizontal="center" vertical="center" wrapText="1"/>
    </xf>
    <xf numFmtId="0" fontId="14" fillId="0" borderId="0" xfId="0" applyFont="1" applyAlignment="1">
      <alignment horizontal="center" vertical="center"/>
    </xf>
    <xf numFmtId="0" fontId="3" fillId="0" borderId="0" xfId="0" applyFont="1" applyAlignment="1">
      <alignment horizontal="center" vertical="center"/>
    </xf>
    <xf numFmtId="0" fontId="12" fillId="0" borderId="0" xfId="0" applyFont="1" applyAlignment="1">
      <alignment horizontal="center" vertical="center"/>
    </xf>
    <xf numFmtId="0" fontId="4" fillId="0" borderId="0" xfId="0" applyFont="1" applyAlignment="1">
      <alignment horizontal="center" vertical="center"/>
    </xf>
    <xf numFmtId="37" fontId="0" fillId="4" borderId="0" xfId="0" applyNumberFormat="1" applyFill="1" applyBorder="1" applyAlignment="1" applyProtection="1">
      <alignment horizontal="left"/>
      <protection locked="0"/>
    </xf>
    <xf numFmtId="0" fontId="0" fillId="0" borderId="0" xfId="0" applyAlignment="1">
      <alignment vertical="center"/>
    </xf>
    <xf numFmtId="0" fontId="9" fillId="0" borderId="28" xfId="0" applyFont="1" applyBorder="1" applyAlignment="1" applyProtection="1">
      <alignment horizontal="center" wrapText="1"/>
    </xf>
    <xf numFmtId="0" fontId="9" fillId="0" borderId="29" xfId="0" applyFont="1" applyBorder="1" applyAlignment="1" applyProtection="1">
      <alignment horizontal="center" wrapText="1"/>
    </xf>
    <xf numFmtId="0" fontId="9" fillId="0" borderId="31" xfId="0" applyFont="1" applyBorder="1" applyAlignment="1" applyProtection="1">
      <alignment horizontal="center" wrapText="1"/>
    </xf>
    <xf numFmtId="0" fontId="23" fillId="6" borderId="0" xfId="0" applyFont="1" applyFill="1" applyBorder="1" applyAlignment="1" applyProtection="1">
      <alignment horizontal="center" vertical="center" wrapText="1"/>
    </xf>
    <xf numFmtId="0" fontId="23" fillId="6" borderId="22" xfId="0" applyFont="1" applyFill="1" applyBorder="1" applyAlignment="1" applyProtection="1">
      <alignment horizontal="center" vertical="center" wrapText="1"/>
    </xf>
    <xf numFmtId="0" fontId="12" fillId="0" borderId="0" xfId="0" applyFont="1" applyAlignment="1" applyProtection="1">
      <alignment horizontal="center" vertical="center"/>
    </xf>
    <xf numFmtId="0" fontId="27" fillId="0" borderId="0" xfId="0" applyFont="1" applyAlignment="1" applyProtection="1">
      <alignment horizontal="center" wrapText="1"/>
    </xf>
    <xf numFmtId="0" fontId="27" fillId="0" borderId="0" xfId="3" applyFont="1" applyAlignment="1" applyProtection="1">
      <alignment horizontal="center"/>
    </xf>
    <xf numFmtId="0" fontId="7" fillId="0" borderId="35" xfId="3" applyFont="1" applyBorder="1" applyAlignment="1" applyProtection="1">
      <alignment horizontal="center" vertical="center"/>
    </xf>
    <xf numFmtId="0" fontId="7" fillId="0" borderId="36" xfId="3" applyFont="1" applyBorder="1" applyAlignment="1" applyProtection="1">
      <alignment horizontal="center" vertical="center"/>
    </xf>
    <xf numFmtId="0" fontId="7" fillId="0" borderId="37" xfId="3" applyFont="1" applyBorder="1" applyAlignment="1" applyProtection="1">
      <alignment horizontal="center" vertical="center"/>
    </xf>
    <xf numFmtId="0" fontId="7" fillId="0" borderId="1" xfId="3" applyFont="1" applyBorder="1" applyAlignment="1" applyProtection="1">
      <alignment horizontal="center" vertical="center"/>
    </xf>
    <xf numFmtId="0" fontId="24" fillId="7" borderId="22" xfId="0" applyFont="1" applyFill="1" applyBorder="1" applyAlignment="1" applyProtection="1">
      <alignment horizontal="center"/>
    </xf>
  </cellXfs>
  <cellStyles count="5">
    <cellStyle name="Comma" xfId="1" builtinId="3"/>
    <cellStyle name="Normal" xfId="0" builtinId="0"/>
    <cellStyle name="Normal 2" xfId="2" xr:uid="{00000000-0005-0000-0000-000002000000}"/>
    <cellStyle name="Normal 3" xfId="3" xr:uid="{00000000-0005-0000-0000-000003000000}"/>
    <cellStyle name="Normal_NM Title Insurance - Agents Statistical Report 2006" xfId="4"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26"/>
  <sheetViews>
    <sheetView workbookViewId="0">
      <selection activeCell="C6" sqref="C6:E6"/>
    </sheetView>
  </sheetViews>
  <sheetFormatPr defaultColWidth="10.36328125" defaultRowHeight="19.5" customHeight="1" x14ac:dyDescent="0.25"/>
  <cols>
    <col min="1" max="16384" width="10.36328125" style="158"/>
  </cols>
  <sheetData>
    <row r="1" spans="1:9" s="93" customFormat="1" ht="35.75" customHeight="1" x14ac:dyDescent="0.25">
      <c r="E1" s="143" t="s">
        <v>66</v>
      </c>
      <c r="G1" s="98"/>
      <c r="H1" s="156"/>
      <c r="I1" s="156"/>
    </row>
    <row r="2" spans="1:9" s="93" customFormat="1" ht="35.75" customHeight="1" x14ac:dyDescent="0.25">
      <c r="E2" s="155" t="s">
        <v>305</v>
      </c>
      <c r="G2" s="98"/>
      <c r="H2" s="156"/>
      <c r="I2" s="156"/>
    </row>
    <row r="3" spans="1:9" s="93" customFormat="1" ht="35.75" customHeight="1" x14ac:dyDescent="0.25">
      <c r="E3" s="157" t="str">
        <f>'Form 1'!A3</f>
        <v>For Calendar Year Ending December 31, 2021</v>
      </c>
      <c r="G3" s="98"/>
      <c r="H3" s="156"/>
      <c r="I3" s="156"/>
    </row>
    <row r="6" spans="1:9" ht="19.5" customHeight="1" x14ac:dyDescent="0.25">
      <c r="A6" s="158" t="s">
        <v>306</v>
      </c>
      <c r="C6" s="207" t="s">
        <v>647</v>
      </c>
      <c r="D6" s="207"/>
      <c r="E6" s="207"/>
    </row>
    <row r="8" spans="1:9" ht="19.5" customHeight="1" x14ac:dyDescent="0.25">
      <c r="A8" s="158" t="s">
        <v>307</v>
      </c>
      <c r="C8" s="207" t="s">
        <v>648</v>
      </c>
      <c r="D8" s="207"/>
      <c r="E8" s="207"/>
    </row>
    <row r="9" spans="1:9" ht="19.5" customHeight="1" x14ac:dyDescent="0.25">
      <c r="C9" s="159"/>
      <c r="D9" s="159"/>
      <c r="E9" s="159"/>
    </row>
    <row r="10" spans="1:9" ht="19.5" customHeight="1" x14ac:dyDescent="0.25">
      <c r="C10" s="159"/>
      <c r="D10" s="159"/>
      <c r="E10" s="159"/>
    </row>
    <row r="12" spans="1:9" ht="69.75" customHeight="1" x14ac:dyDescent="0.25">
      <c r="A12" s="206" t="s">
        <v>649</v>
      </c>
      <c r="B12" s="206"/>
      <c r="C12" s="206"/>
      <c r="D12" s="206"/>
      <c r="E12" s="206"/>
      <c r="F12" s="206"/>
      <c r="G12" s="206"/>
      <c r="H12" s="206"/>
      <c r="I12" s="206"/>
    </row>
    <row r="17" spans="1:9" ht="19.5" customHeight="1" x14ac:dyDescent="0.25">
      <c r="A17" s="160"/>
      <c r="B17" s="160"/>
      <c r="C17" s="161"/>
      <c r="D17" s="161"/>
      <c r="E17" s="161"/>
      <c r="F17" s="161"/>
      <c r="G17" s="161"/>
      <c r="H17" s="160"/>
      <c r="I17" s="160"/>
    </row>
    <row r="18" spans="1:9" ht="19.5" customHeight="1" x14ac:dyDescent="0.25">
      <c r="A18" s="160"/>
      <c r="B18" s="160"/>
      <c r="C18" s="160" t="s">
        <v>308</v>
      </c>
      <c r="D18" s="160"/>
      <c r="E18" s="160"/>
      <c r="F18" s="160"/>
      <c r="G18" s="160"/>
      <c r="H18" s="160"/>
      <c r="I18" s="160"/>
    </row>
    <row r="19" spans="1:9" ht="19.5" customHeight="1" x14ac:dyDescent="0.25">
      <c r="A19" s="160"/>
      <c r="B19" s="160"/>
      <c r="C19" s="160"/>
      <c r="D19" s="160"/>
      <c r="E19" s="160"/>
      <c r="F19" s="160"/>
      <c r="G19" s="160"/>
      <c r="H19" s="160"/>
      <c r="I19" s="160"/>
    </row>
    <row r="20" spans="1:9" ht="19.5" customHeight="1" x14ac:dyDescent="0.3">
      <c r="A20" s="162" t="s">
        <v>558</v>
      </c>
      <c r="B20" s="160"/>
      <c r="C20" s="160"/>
      <c r="D20" s="160"/>
      <c r="E20" s="160"/>
      <c r="F20" s="160"/>
      <c r="G20" s="160"/>
      <c r="H20" s="160"/>
      <c r="I20" s="160"/>
    </row>
    <row r="21" spans="1:9" ht="19.5" customHeight="1" x14ac:dyDescent="0.25">
      <c r="A21" s="160"/>
      <c r="B21" s="160"/>
      <c r="C21" s="160"/>
      <c r="D21" s="160"/>
      <c r="E21" s="160"/>
      <c r="F21" s="160"/>
      <c r="G21" s="160"/>
      <c r="H21" s="160"/>
      <c r="I21" s="160"/>
    </row>
    <row r="22" spans="1:9" ht="19.5" customHeight="1" x14ac:dyDescent="0.25">
      <c r="A22" s="163"/>
      <c r="B22" s="163"/>
      <c r="C22" s="163"/>
      <c r="D22" s="163"/>
      <c r="E22" s="163"/>
    </row>
    <row r="23" spans="1:9" ht="19.5" customHeight="1" x14ac:dyDescent="0.25">
      <c r="A23" s="158" t="s">
        <v>309</v>
      </c>
    </row>
    <row r="25" spans="1:9" ht="19.5" customHeight="1" x14ac:dyDescent="0.25">
      <c r="A25" s="163"/>
      <c r="B25" s="163"/>
      <c r="C25" s="163"/>
      <c r="D25" s="163"/>
    </row>
    <row r="26" spans="1:9" ht="19.5" customHeight="1" x14ac:dyDescent="0.25">
      <c r="A26" s="158" t="s">
        <v>310</v>
      </c>
      <c r="B26" s="159"/>
      <c r="C26" s="159"/>
      <c r="D26" s="159"/>
      <c r="E26" s="159"/>
      <c r="F26" s="159"/>
      <c r="G26" s="159"/>
    </row>
  </sheetData>
  <sheetProtection password="DF44" sheet="1" selectLockedCells="1"/>
  <mergeCells count="3">
    <mergeCell ref="A12:I12"/>
    <mergeCell ref="C6:E6"/>
    <mergeCell ref="C8:E8"/>
  </mergeCells>
  <phoneticPr fontId="0" type="noConversion"/>
  <printOptions horizontalCentered="1"/>
  <pageMargins left="0.75" right="0.75" top="1" bottom="1" header="0.5" footer="0.5"/>
  <pageSetup scale="97"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pageSetUpPr fitToPage="1"/>
  </sheetPr>
  <dimension ref="A1:K63"/>
  <sheetViews>
    <sheetView topLeftCell="A40" zoomScaleNormal="100" workbookViewId="0">
      <selection activeCell="D22" sqref="D22"/>
    </sheetView>
  </sheetViews>
  <sheetFormatPr defaultColWidth="9.36328125" defaultRowHeight="12.5" x14ac:dyDescent="0.25"/>
  <cols>
    <col min="1" max="1" width="3.6328125" style="98" customWidth="1"/>
    <col min="2" max="2" width="54.36328125" style="98" customWidth="1"/>
    <col min="3" max="3" width="11" style="98" customWidth="1"/>
    <col min="4" max="4" width="11.6328125" style="98" bestFit="1" customWidth="1"/>
    <col min="5" max="5" width="10" style="98" bestFit="1" customWidth="1"/>
    <col min="6" max="6" width="11.6328125" style="98" customWidth="1"/>
    <col min="7" max="7" width="0.6328125" style="98" customWidth="1"/>
    <col min="8" max="8" width="18" style="98" customWidth="1"/>
    <col min="9" max="9" width="12.6328125" style="103" customWidth="1"/>
    <col min="10" max="10" width="10.453125" style="103" bestFit="1" customWidth="1"/>
    <col min="11" max="16384" width="9.36328125" style="98"/>
  </cols>
  <sheetData>
    <row r="1" spans="1:10" s="93" customFormat="1" ht="35.75" customHeight="1" x14ac:dyDescent="0.25">
      <c r="A1" s="212" t="s">
        <v>66</v>
      </c>
      <c r="B1" s="212"/>
      <c r="C1" s="212"/>
      <c r="D1" s="212"/>
      <c r="E1" s="212"/>
      <c r="F1" s="212"/>
      <c r="G1" s="212"/>
      <c r="H1" s="212"/>
      <c r="I1" s="212"/>
      <c r="J1" s="212"/>
    </row>
    <row r="2" spans="1:10" s="93" customFormat="1" ht="35.75" customHeight="1" x14ac:dyDescent="0.25">
      <c r="A2" s="213" t="s">
        <v>67</v>
      </c>
      <c r="B2" s="213"/>
      <c r="C2" s="213"/>
      <c r="D2" s="213"/>
      <c r="E2" s="213"/>
      <c r="F2" s="213"/>
      <c r="G2" s="213"/>
      <c r="H2" s="213"/>
      <c r="I2" s="213"/>
      <c r="J2" s="213"/>
    </row>
    <row r="3" spans="1:10" s="93" customFormat="1" ht="35.75" customHeight="1" x14ac:dyDescent="0.25">
      <c r="A3" s="214" t="s">
        <v>559</v>
      </c>
      <c r="B3" s="214"/>
      <c r="C3" s="214"/>
      <c r="D3" s="214"/>
      <c r="E3" s="214"/>
      <c r="F3" s="214"/>
      <c r="G3" s="214"/>
      <c r="H3" s="214"/>
      <c r="I3" s="214"/>
      <c r="J3" s="214"/>
    </row>
    <row r="4" spans="1:10" s="93" customFormat="1" ht="35.75" customHeight="1" x14ac:dyDescent="0.25">
      <c r="A4" s="215" t="s">
        <v>29</v>
      </c>
      <c r="B4" s="215"/>
      <c r="C4" s="215"/>
      <c r="D4" s="215"/>
      <c r="E4" s="215"/>
      <c r="F4" s="215"/>
      <c r="G4" s="215"/>
      <c r="H4" s="215"/>
      <c r="I4" s="215"/>
      <c r="J4" s="215"/>
    </row>
    <row r="5" spans="1:10" s="94" customFormat="1" ht="23" customHeight="1" x14ac:dyDescent="0.25">
      <c r="B5" s="95" t="s">
        <v>68</v>
      </c>
      <c r="C5" s="211" t="s">
        <v>650</v>
      </c>
      <c r="D5" s="211"/>
      <c r="E5" s="211"/>
      <c r="F5" s="211"/>
      <c r="G5" s="211"/>
      <c r="H5" s="211"/>
      <c r="I5" s="211"/>
      <c r="J5" s="96"/>
    </row>
    <row r="6" spans="1:10" s="94" customFormat="1" ht="23" customHeight="1" x14ac:dyDescent="0.25">
      <c r="B6" s="95" t="s">
        <v>62</v>
      </c>
      <c r="C6" s="91" t="s">
        <v>651</v>
      </c>
      <c r="D6" s="97"/>
      <c r="E6" s="97"/>
      <c r="F6" s="97"/>
      <c r="G6" s="98"/>
      <c r="H6" s="98"/>
      <c r="I6" s="99"/>
      <c r="J6" s="96"/>
    </row>
    <row r="7" spans="1:10" s="94" customFormat="1" ht="12.75" customHeight="1" x14ac:dyDescent="0.25">
      <c r="B7" s="95"/>
      <c r="C7" s="95"/>
      <c r="D7" s="97"/>
      <c r="E7" s="97"/>
      <c r="F7" s="97"/>
      <c r="G7" s="98"/>
      <c r="H7" s="98"/>
      <c r="I7" s="99"/>
      <c r="J7" s="96"/>
    </row>
    <row r="8" spans="1:10" s="94" customFormat="1" ht="12.75" customHeight="1" x14ac:dyDescent="0.25">
      <c r="B8" s="95"/>
      <c r="C8" s="95"/>
      <c r="D8" s="100" t="s">
        <v>270</v>
      </c>
      <c r="E8" s="100" t="s">
        <v>269</v>
      </c>
      <c r="F8" s="97"/>
      <c r="G8" s="98"/>
      <c r="H8" s="98"/>
      <c r="I8" s="99"/>
      <c r="J8" s="96"/>
    </row>
    <row r="9" spans="1:10" s="94" customFormat="1" ht="12.75" customHeight="1" x14ac:dyDescent="0.25">
      <c r="C9" s="101" t="s">
        <v>324</v>
      </c>
      <c r="D9" s="123" t="s">
        <v>652</v>
      </c>
      <c r="E9" s="123"/>
      <c r="F9" s="97"/>
      <c r="G9" s="98"/>
      <c r="H9" s="98"/>
      <c r="I9" s="99"/>
      <c r="J9" s="96"/>
    </row>
    <row r="10" spans="1:10" s="94" customFormat="1" ht="12.75" customHeight="1" x14ac:dyDescent="0.25">
      <c r="B10" s="95"/>
      <c r="C10" s="95"/>
      <c r="D10" s="97"/>
      <c r="E10" s="97"/>
      <c r="F10" s="97"/>
      <c r="G10" s="98"/>
      <c r="H10" s="98"/>
      <c r="I10" s="99"/>
      <c r="J10" s="96"/>
    </row>
    <row r="11" spans="1:10" s="94" customFormat="1" ht="12.75" customHeight="1" x14ac:dyDescent="0.25">
      <c r="B11" s="95"/>
      <c r="C11" s="101" t="s">
        <v>325</v>
      </c>
      <c r="D11" s="97"/>
      <c r="E11" s="97"/>
      <c r="F11" s="97"/>
      <c r="G11" s="98"/>
      <c r="H11" s="98"/>
      <c r="I11" s="99"/>
      <c r="J11" s="96"/>
    </row>
    <row r="12" spans="1:10" s="94" customFormat="1" ht="12.75" customHeight="1" x14ac:dyDescent="0.25">
      <c r="B12" s="216" t="s">
        <v>326</v>
      </c>
      <c r="C12" s="216"/>
      <c r="D12" s="100" t="s">
        <v>270</v>
      </c>
      <c r="E12" s="100" t="s">
        <v>269</v>
      </c>
      <c r="F12" s="97"/>
      <c r="G12" s="98"/>
      <c r="H12" s="98"/>
      <c r="I12" s="99"/>
      <c r="J12" s="96"/>
    </row>
    <row r="13" spans="1:10" s="94" customFormat="1" ht="12.75" customHeight="1" x14ac:dyDescent="0.25">
      <c r="B13" s="216"/>
      <c r="C13" s="216"/>
      <c r="D13" s="123" t="s">
        <v>652</v>
      </c>
      <c r="E13" s="123"/>
      <c r="F13" s="97"/>
      <c r="G13" s="98"/>
      <c r="H13" s="98"/>
      <c r="I13" s="99"/>
      <c r="J13" s="96"/>
    </row>
    <row r="14" spans="1:10" ht="19.5" customHeight="1" x14ac:dyDescent="0.25">
      <c r="A14" s="5"/>
      <c r="H14" s="106" t="s">
        <v>521</v>
      </c>
      <c r="I14" s="102" t="s">
        <v>89</v>
      </c>
    </row>
    <row r="15" spans="1:10" x14ac:dyDescent="0.25">
      <c r="A15" s="5"/>
      <c r="D15" s="104" t="s">
        <v>280</v>
      </c>
      <c r="E15" s="105" t="s">
        <v>86</v>
      </c>
      <c r="H15" s="106" t="s">
        <v>522</v>
      </c>
      <c r="I15" s="102" t="s">
        <v>88</v>
      </c>
    </row>
    <row r="16" spans="1:10" s="106" customFormat="1" x14ac:dyDescent="0.25">
      <c r="A16" s="6"/>
      <c r="C16" s="106" t="s">
        <v>0</v>
      </c>
      <c r="D16" s="107" t="s">
        <v>90</v>
      </c>
      <c r="E16" s="108" t="s">
        <v>90</v>
      </c>
      <c r="G16" s="98"/>
      <c r="H16" s="196" t="s">
        <v>0</v>
      </c>
      <c r="I16" s="102" t="s">
        <v>87</v>
      </c>
      <c r="J16" s="102"/>
    </row>
    <row r="17" spans="1:11" s="106" customFormat="1" x14ac:dyDescent="0.25">
      <c r="A17" s="6"/>
      <c r="C17" s="106" t="s">
        <v>63</v>
      </c>
      <c r="D17" s="109" t="s">
        <v>63</v>
      </c>
      <c r="E17" s="110" t="s">
        <v>63</v>
      </c>
      <c r="F17" s="106" t="s">
        <v>4</v>
      </c>
      <c r="G17" s="98"/>
      <c r="H17" s="195" t="s">
        <v>523</v>
      </c>
      <c r="I17" s="111" t="s">
        <v>61</v>
      </c>
      <c r="J17" s="111" t="s">
        <v>5</v>
      </c>
    </row>
    <row r="18" spans="1:11" ht="13" x14ac:dyDescent="0.3">
      <c r="A18" s="47" t="s">
        <v>69</v>
      </c>
      <c r="B18" s="40"/>
      <c r="C18" s="112"/>
      <c r="D18" s="112"/>
      <c r="E18" s="112"/>
      <c r="F18" s="113"/>
    </row>
    <row r="19" spans="1:11" x14ac:dyDescent="0.25">
      <c r="A19" s="43" t="s">
        <v>6</v>
      </c>
      <c r="B19" s="44" t="s">
        <v>281</v>
      </c>
      <c r="C19" s="124"/>
      <c r="D19" s="124"/>
      <c r="E19" s="124">
        <f>815875-12586</f>
        <v>803289</v>
      </c>
      <c r="F19" s="114">
        <f t="shared" ref="F19:F25" si="0">SUM(C19:E19)</f>
        <v>803289</v>
      </c>
      <c r="I19" s="92">
        <v>815875</v>
      </c>
      <c r="J19" s="115">
        <f>F19-I19</f>
        <v>-12586</v>
      </c>
    </row>
    <row r="20" spans="1:11" x14ac:dyDescent="0.25">
      <c r="A20" s="41" t="s">
        <v>7</v>
      </c>
      <c r="B20" s="10" t="s">
        <v>282</v>
      </c>
      <c r="C20" s="92"/>
      <c r="D20" s="92"/>
      <c r="E20" s="92">
        <v>661522</v>
      </c>
      <c r="F20" s="115">
        <f t="shared" si="0"/>
        <v>661522</v>
      </c>
    </row>
    <row r="21" spans="1:11" s="116" customFormat="1" x14ac:dyDescent="0.25">
      <c r="A21" s="41" t="s">
        <v>8</v>
      </c>
      <c r="B21" s="10" t="s">
        <v>283</v>
      </c>
      <c r="C21" s="115">
        <f>C19-C20</f>
        <v>0</v>
      </c>
      <c r="D21" s="115">
        <f>D19-D20</f>
        <v>0</v>
      </c>
      <c r="E21" s="115">
        <f>E19-E20</f>
        <v>141767</v>
      </c>
      <c r="F21" s="115">
        <f t="shared" si="0"/>
        <v>141767</v>
      </c>
      <c r="G21" s="98"/>
      <c r="H21" s="98"/>
      <c r="I21" s="103"/>
      <c r="J21" s="103"/>
      <c r="K21" s="98"/>
    </row>
    <row r="22" spans="1:11" s="116" customFormat="1" x14ac:dyDescent="0.25">
      <c r="A22" s="77" t="s">
        <v>9</v>
      </c>
      <c r="B22" s="10" t="s">
        <v>284</v>
      </c>
      <c r="C22" s="92"/>
      <c r="D22" s="92"/>
      <c r="E22" s="92">
        <v>0</v>
      </c>
      <c r="F22" s="115">
        <f t="shared" si="0"/>
        <v>0</v>
      </c>
      <c r="G22" s="98"/>
      <c r="H22" s="98"/>
      <c r="I22" s="103"/>
      <c r="J22" s="103"/>
      <c r="K22" s="98"/>
    </row>
    <row r="23" spans="1:11" s="116" customFormat="1" x14ac:dyDescent="0.25">
      <c r="A23" s="77" t="s">
        <v>10</v>
      </c>
      <c r="B23" s="10" t="s">
        <v>285</v>
      </c>
      <c r="C23" s="92"/>
      <c r="D23" s="92"/>
      <c r="E23" s="92">
        <v>25794</v>
      </c>
      <c r="F23" s="115">
        <f t="shared" si="0"/>
        <v>25794</v>
      </c>
      <c r="G23" s="98"/>
      <c r="H23" s="98"/>
      <c r="I23" s="103"/>
      <c r="J23" s="103"/>
      <c r="K23" s="98"/>
    </row>
    <row r="24" spans="1:11" x14ac:dyDescent="0.25">
      <c r="A24" s="77" t="s">
        <v>11</v>
      </c>
      <c r="B24" s="10" t="s">
        <v>299</v>
      </c>
      <c r="C24" s="115">
        <f>C22+C23</f>
        <v>0</v>
      </c>
      <c r="D24" s="115">
        <f>D22+D23</f>
        <v>0</v>
      </c>
      <c r="E24" s="115">
        <f>E22+E23</f>
        <v>25794</v>
      </c>
      <c r="F24" s="115">
        <f t="shared" si="0"/>
        <v>25794</v>
      </c>
      <c r="H24" s="92"/>
      <c r="I24" s="92">
        <v>25794</v>
      </c>
      <c r="J24" s="115">
        <f>F24+H24-I24</f>
        <v>0</v>
      </c>
    </row>
    <row r="25" spans="1:11" ht="13" x14ac:dyDescent="0.3">
      <c r="A25" s="42" t="s">
        <v>12</v>
      </c>
      <c r="B25" s="49" t="s">
        <v>70</v>
      </c>
      <c r="C25" s="115">
        <f>C21+C24</f>
        <v>0</v>
      </c>
      <c r="D25" s="115">
        <f>D21+D24</f>
        <v>0</v>
      </c>
      <c r="E25" s="115">
        <f>E21+E24</f>
        <v>167561</v>
      </c>
      <c r="F25" s="115">
        <f t="shared" si="0"/>
        <v>167561</v>
      </c>
    </row>
    <row r="26" spans="1:11" x14ac:dyDescent="0.25">
      <c r="A26" s="5"/>
      <c r="I26" s="102"/>
    </row>
    <row r="27" spans="1:11" ht="13" x14ac:dyDescent="0.3">
      <c r="A27" s="90" t="s">
        <v>320</v>
      </c>
      <c r="I27" s="111" t="s">
        <v>322</v>
      </c>
      <c r="J27" s="111" t="s">
        <v>5</v>
      </c>
    </row>
    <row r="28" spans="1:11" x14ac:dyDescent="0.25">
      <c r="A28" s="42" t="s">
        <v>13</v>
      </c>
      <c r="B28" s="89" t="s">
        <v>330</v>
      </c>
      <c r="C28" s="92"/>
      <c r="D28" s="92"/>
      <c r="E28" s="92"/>
      <c r="F28" s="115">
        <f>SUM(C28:E28)</f>
        <v>0</v>
      </c>
      <c r="I28" s="117">
        <f>'Form 3'!J156</f>
        <v>0</v>
      </c>
      <c r="J28" s="115">
        <f>F28-I28</f>
        <v>0</v>
      </c>
    </row>
    <row r="29" spans="1:11" x14ac:dyDescent="0.25">
      <c r="A29" s="118"/>
      <c r="B29" s="12"/>
      <c r="C29" s="103"/>
      <c r="D29" s="103"/>
      <c r="E29" s="103"/>
      <c r="F29" s="103"/>
    </row>
    <row r="30" spans="1:11" ht="13" x14ac:dyDescent="0.3">
      <c r="A30" s="48" t="s">
        <v>313</v>
      </c>
      <c r="B30" s="40"/>
      <c r="C30" s="119"/>
      <c r="D30" s="119"/>
      <c r="E30" s="119"/>
      <c r="F30" s="120"/>
    </row>
    <row r="31" spans="1:11" ht="13" x14ac:dyDescent="0.3">
      <c r="A31" s="87"/>
      <c r="B31" s="86"/>
      <c r="C31" s="121"/>
      <c r="D31" s="121"/>
      <c r="E31" s="121"/>
      <c r="F31" s="122"/>
    </row>
    <row r="32" spans="1:11" x14ac:dyDescent="0.25">
      <c r="A32" s="88" t="s">
        <v>314</v>
      </c>
      <c r="B32" s="86"/>
      <c r="C32" s="121"/>
      <c r="D32" s="121"/>
      <c r="E32" s="121"/>
      <c r="F32" s="122"/>
    </row>
    <row r="33" spans="1:6" x14ac:dyDescent="0.25">
      <c r="A33" s="88" t="s">
        <v>328</v>
      </c>
      <c r="B33" s="86"/>
      <c r="C33" s="121"/>
      <c r="D33" s="121"/>
      <c r="E33" s="121"/>
      <c r="F33" s="122"/>
    </row>
    <row r="34" spans="1:6" ht="13" x14ac:dyDescent="0.3">
      <c r="A34" s="87"/>
      <c r="B34" s="86"/>
      <c r="C34" s="121"/>
      <c r="D34" s="121"/>
      <c r="E34" s="121"/>
      <c r="F34" s="122"/>
    </row>
    <row r="35" spans="1:6" x14ac:dyDescent="0.25">
      <c r="A35" s="208" t="s">
        <v>495</v>
      </c>
      <c r="B35" s="209"/>
      <c r="C35" s="209"/>
      <c r="D35" s="209"/>
      <c r="E35" s="209"/>
      <c r="F35" s="210"/>
    </row>
    <row r="36" spans="1:6" x14ac:dyDescent="0.25">
      <c r="A36" s="208"/>
      <c r="B36" s="209"/>
      <c r="C36" s="209"/>
      <c r="D36" s="209"/>
      <c r="E36" s="209"/>
      <c r="F36" s="210"/>
    </row>
    <row r="37" spans="1:6" x14ac:dyDescent="0.25">
      <c r="A37" s="45" t="s">
        <v>6</v>
      </c>
      <c r="B37" s="12" t="s">
        <v>286</v>
      </c>
      <c r="C37" s="124"/>
      <c r="D37" s="124"/>
      <c r="E37" s="124"/>
      <c r="F37" s="114">
        <f t="shared" ref="F37:F58" si="1">SUM(C37:E37)</f>
        <v>0</v>
      </c>
    </row>
    <row r="38" spans="1:6" x14ac:dyDescent="0.25">
      <c r="A38" s="38" t="s">
        <v>7</v>
      </c>
      <c r="B38" s="10" t="s">
        <v>291</v>
      </c>
      <c r="C38" s="124"/>
      <c r="D38" s="124"/>
      <c r="E38" s="124">
        <v>11013</v>
      </c>
      <c r="F38" s="115">
        <f t="shared" si="1"/>
        <v>11013</v>
      </c>
    </row>
    <row r="39" spans="1:6" x14ac:dyDescent="0.25">
      <c r="A39" s="38" t="s">
        <v>8</v>
      </c>
      <c r="B39" s="10" t="s">
        <v>292</v>
      </c>
      <c r="C39" s="124"/>
      <c r="D39" s="124"/>
      <c r="E39" s="124"/>
      <c r="F39" s="115">
        <f t="shared" si="1"/>
        <v>0</v>
      </c>
    </row>
    <row r="40" spans="1:6" x14ac:dyDescent="0.25">
      <c r="A40" s="38" t="s">
        <v>9</v>
      </c>
      <c r="B40" s="10" t="s">
        <v>71</v>
      </c>
      <c r="C40" s="124"/>
      <c r="D40" s="124"/>
      <c r="E40" s="124"/>
      <c r="F40" s="115">
        <f t="shared" si="1"/>
        <v>0</v>
      </c>
    </row>
    <row r="41" spans="1:6" x14ac:dyDescent="0.25">
      <c r="A41" s="38" t="s">
        <v>10</v>
      </c>
      <c r="B41" s="10" t="s">
        <v>72</v>
      </c>
      <c r="C41" s="124"/>
      <c r="D41" s="124"/>
      <c r="E41" s="124">
        <v>1170</v>
      </c>
      <c r="F41" s="115">
        <f t="shared" si="1"/>
        <v>1170</v>
      </c>
    </row>
    <row r="42" spans="1:6" x14ac:dyDescent="0.25">
      <c r="A42" s="38" t="s">
        <v>11</v>
      </c>
      <c r="B42" s="10" t="s">
        <v>73</v>
      </c>
      <c r="C42" s="124"/>
      <c r="D42" s="124"/>
      <c r="E42" s="124"/>
      <c r="F42" s="115">
        <f t="shared" si="1"/>
        <v>0</v>
      </c>
    </row>
    <row r="43" spans="1:6" x14ac:dyDescent="0.25">
      <c r="A43" s="11" t="s">
        <v>12</v>
      </c>
      <c r="B43" s="10" t="s">
        <v>74</v>
      </c>
      <c r="C43" s="124"/>
      <c r="D43" s="124"/>
      <c r="E43" s="124"/>
      <c r="F43" s="115">
        <f t="shared" si="1"/>
        <v>0</v>
      </c>
    </row>
    <row r="44" spans="1:6" x14ac:dyDescent="0.25">
      <c r="A44" s="8" t="s">
        <v>13</v>
      </c>
      <c r="B44" s="10" t="s">
        <v>287</v>
      </c>
      <c r="C44" s="124"/>
      <c r="D44" s="124"/>
      <c r="E44" s="124"/>
      <c r="F44" s="115">
        <f t="shared" si="1"/>
        <v>0</v>
      </c>
    </row>
    <row r="45" spans="1:6" x14ac:dyDescent="0.25">
      <c r="A45" s="8" t="s">
        <v>14</v>
      </c>
      <c r="B45" s="10" t="s">
        <v>75</v>
      </c>
      <c r="C45" s="124"/>
      <c r="D45" s="124"/>
      <c r="E45" s="124"/>
      <c r="F45" s="115">
        <f t="shared" si="1"/>
        <v>0</v>
      </c>
    </row>
    <row r="46" spans="1:6" x14ac:dyDescent="0.25">
      <c r="A46" s="8" t="s">
        <v>15</v>
      </c>
      <c r="B46" s="10" t="s">
        <v>76</v>
      </c>
      <c r="C46" s="124"/>
      <c r="D46" s="124"/>
      <c r="E46" s="124"/>
      <c r="F46" s="115">
        <f t="shared" si="1"/>
        <v>0</v>
      </c>
    </row>
    <row r="47" spans="1:6" x14ac:dyDescent="0.25">
      <c r="A47" s="8" t="s">
        <v>16</v>
      </c>
      <c r="B47" s="10" t="s">
        <v>77</v>
      </c>
      <c r="C47" s="124"/>
      <c r="D47" s="124"/>
      <c r="E47" s="124"/>
      <c r="F47" s="115">
        <f t="shared" si="1"/>
        <v>0</v>
      </c>
    </row>
    <row r="48" spans="1:6" x14ac:dyDescent="0.25">
      <c r="A48" s="8" t="s">
        <v>17</v>
      </c>
      <c r="B48" s="10" t="s">
        <v>78</v>
      </c>
      <c r="C48" s="124"/>
      <c r="D48" s="124"/>
      <c r="E48" s="124"/>
      <c r="F48" s="115">
        <f t="shared" si="1"/>
        <v>0</v>
      </c>
    </row>
    <row r="49" spans="1:10" x14ac:dyDescent="0.25">
      <c r="A49" s="8" t="s">
        <v>18</v>
      </c>
      <c r="B49" s="10" t="s">
        <v>79</v>
      </c>
      <c r="C49" s="124"/>
      <c r="D49" s="124"/>
      <c r="E49" s="124"/>
      <c r="F49" s="115">
        <f t="shared" si="1"/>
        <v>0</v>
      </c>
    </row>
    <row r="50" spans="1:10" x14ac:dyDescent="0.25">
      <c r="A50" s="8" t="s">
        <v>19</v>
      </c>
      <c r="B50" s="10" t="s">
        <v>80</v>
      </c>
      <c r="C50" s="124"/>
      <c r="D50" s="124"/>
      <c r="E50" s="124"/>
      <c r="F50" s="115">
        <f t="shared" si="1"/>
        <v>0</v>
      </c>
    </row>
    <row r="51" spans="1:10" x14ac:dyDescent="0.25">
      <c r="A51" s="8" t="s">
        <v>20</v>
      </c>
      <c r="B51" s="10" t="s">
        <v>81</v>
      </c>
      <c r="C51" s="124"/>
      <c r="D51" s="124"/>
      <c r="E51" s="124">
        <v>2084</v>
      </c>
      <c r="F51" s="115">
        <f t="shared" si="1"/>
        <v>2084</v>
      </c>
    </row>
    <row r="52" spans="1:10" x14ac:dyDescent="0.25">
      <c r="A52" s="8" t="s">
        <v>21</v>
      </c>
      <c r="B52" s="10" t="s">
        <v>82</v>
      </c>
      <c r="C52" s="124"/>
      <c r="D52" s="124"/>
      <c r="E52" s="124"/>
      <c r="F52" s="115">
        <f t="shared" si="1"/>
        <v>0</v>
      </c>
    </row>
    <row r="53" spans="1:10" x14ac:dyDescent="0.25">
      <c r="A53" s="8" t="s">
        <v>22</v>
      </c>
      <c r="B53" s="10" t="s">
        <v>83</v>
      </c>
      <c r="C53" s="124"/>
      <c r="D53" s="124"/>
      <c r="E53" s="124"/>
      <c r="F53" s="115">
        <f t="shared" si="1"/>
        <v>0</v>
      </c>
    </row>
    <row r="54" spans="1:10" x14ac:dyDescent="0.25">
      <c r="A54" s="8" t="s">
        <v>23</v>
      </c>
      <c r="B54" s="10" t="s">
        <v>84</v>
      </c>
      <c r="C54" s="124"/>
      <c r="D54" s="124"/>
      <c r="E54" s="124"/>
      <c r="F54" s="115">
        <f t="shared" si="1"/>
        <v>0</v>
      </c>
    </row>
    <row r="55" spans="1:10" x14ac:dyDescent="0.25">
      <c r="A55" s="8" t="s">
        <v>24</v>
      </c>
      <c r="B55" s="10" t="s">
        <v>288</v>
      </c>
      <c r="C55" s="124"/>
      <c r="D55" s="124"/>
      <c r="E55" s="124">
        <v>27618</v>
      </c>
      <c r="F55" s="115">
        <f t="shared" si="1"/>
        <v>27618</v>
      </c>
    </row>
    <row r="56" spans="1:10" x14ac:dyDescent="0.25">
      <c r="A56" s="8" t="s">
        <v>25</v>
      </c>
      <c r="B56" s="10" t="s">
        <v>289</v>
      </c>
      <c r="C56" s="124"/>
      <c r="D56" s="124"/>
      <c r="E56" s="124"/>
      <c r="F56" s="115">
        <f t="shared" si="1"/>
        <v>0</v>
      </c>
    </row>
    <row r="57" spans="1:10" x14ac:dyDescent="0.25">
      <c r="A57" s="8" t="s">
        <v>26</v>
      </c>
      <c r="B57" s="10" t="s">
        <v>290</v>
      </c>
      <c r="C57" s="124"/>
      <c r="D57" s="124"/>
      <c r="E57" s="124"/>
      <c r="F57" s="115">
        <f t="shared" si="1"/>
        <v>0</v>
      </c>
      <c r="I57" s="98"/>
      <c r="J57" s="98"/>
    </row>
    <row r="58" spans="1:10" x14ac:dyDescent="0.25">
      <c r="A58" s="76" t="s">
        <v>27</v>
      </c>
      <c r="B58" s="10" t="s">
        <v>85</v>
      </c>
      <c r="C58" s="124"/>
      <c r="D58" s="124"/>
      <c r="E58" s="124">
        <v>44993</v>
      </c>
      <c r="F58" s="115">
        <f t="shared" si="1"/>
        <v>44993</v>
      </c>
      <c r="I58" s="98"/>
      <c r="J58" s="98"/>
    </row>
    <row r="59" spans="1:10" ht="13" x14ac:dyDescent="0.3">
      <c r="A59" s="76" t="s">
        <v>28</v>
      </c>
      <c r="B59" s="50" t="s">
        <v>327</v>
      </c>
      <c r="C59" s="115">
        <f>SUM(C37:C58)</f>
        <v>0</v>
      </c>
      <c r="D59" s="115">
        <f>SUM(D37:D58)</f>
        <v>0</v>
      </c>
      <c r="E59" s="115">
        <f>SUM(E37:E58)</f>
        <v>86878</v>
      </c>
      <c r="F59" s="115">
        <f>SUM(F37:F58)</f>
        <v>86878</v>
      </c>
      <c r="I59" s="98"/>
      <c r="J59" s="98"/>
    </row>
    <row r="60" spans="1:10" x14ac:dyDescent="0.25">
      <c r="A60" s="12"/>
      <c r="B60" s="12"/>
      <c r="C60" s="103"/>
      <c r="D60" s="103"/>
      <c r="E60" s="103"/>
      <c r="F60" s="103"/>
    </row>
    <row r="61" spans="1:10" ht="13" x14ac:dyDescent="0.3">
      <c r="A61" s="48" t="s">
        <v>311</v>
      </c>
      <c r="B61" s="40"/>
      <c r="C61" s="119"/>
      <c r="D61" s="119"/>
      <c r="E61" s="119"/>
      <c r="F61" s="120"/>
    </row>
    <row r="62" spans="1:10" ht="13" x14ac:dyDescent="0.3">
      <c r="A62" s="46" t="s">
        <v>6</v>
      </c>
      <c r="B62" s="51" t="s">
        <v>312</v>
      </c>
      <c r="C62" s="114">
        <f>C25-C59</f>
        <v>0</v>
      </c>
      <c r="D62" s="114">
        <f>D25-D59</f>
        <v>0</v>
      </c>
      <c r="E62" s="114">
        <f>E25-E59</f>
        <v>80683</v>
      </c>
      <c r="F62" s="114">
        <f>SUM(C62:E62)</f>
        <v>80683</v>
      </c>
    </row>
    <row r="63" spans="1:10" x14ac:dyDescent="0.25">
      <c r="A63" s="118"/>
      <c r="B63" s="5"/>
      <c r="C63" s="15"/>
      <c r="D63" s="15"/>
      <c r="E63" s="15"/>
      <c r="F63" s="15"/>
      <c r="I63" s="15"/>
    </row>
  </sheetData>
  <sheetProtection password="DF44" sheet="1" selectLockedCells="1"/>
  <mergeCells count="7">
    <mergeCell ref="A35:F36"/>
    <mergeCell ref="C5:I5"/>
    <mergeCell ref="A1:J1"/>
    <mergeCell ref="A2:J2"/>
    <mergeCell ref="A3:J3"/>
    <mergeCell ref="A4:J4"/>
    <mergeCell ref="B12:C13"/>
  </mergeCells>
  <phoneticPr fontId="0" type="noConversion"/>
  <printOptions horizontalCentered="1"/>
  <pageMargins left="0.75" right="0.75" top="1" bottom="1" header="0.5" footer="0.5"/>
  <pageSetup scale="10"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pageSetUpPr fitToPage="1"/>
  </sheetPr>
  <dimension ref="A1:F24"/>
  <sheetViews>
    <sheetView topLeftCell="A3" zoomScaleNormal="100" workbookViewId="0">
      <selection activeCell="C5" sqref="C5:D5"/>
    </sheetView>
  </sheetViews>
  <sheetFormatPr defaultRowHeight="12.5" x14ac:dyDescent="0.25"/>
  <cols>
    <col min="1" max="1" width="25.36328125" customWidth="1"/>
    <col min="2" max="2" width="3.54296875" customWidth="1"/>
    <col min="3" max="3" width="40.54296875" customWidth="1"/>
    <col min="4" max="4" width="15.6328125" customWidth="1"/>
    <col min="5" max="5" width="15" customWidth="1"/>
    <col min="6" max="6" width="13.6328125" customWidth="1"/>
    <col min="7" max="7" width="15.36328125" customWidth="1"/>
  </cols>
  <sheetData>
    <row r="1" spans="1:6" s="34" customFormat="1" ht="35.75" customHeight="1" x14ac:dyDescent="0.25">
      <c r="A1" s="217" t="s">
        <v>66</v>
      </c>
      <c r="B1" s="217"/>
      <c r="C1" s="217"/>
      <c r="D1" s="217"/>
      <c r="E1" s="217"/>
    </row>
    <row r="2" spans="1:6" s="34" customFormat="1" ht="35.75" customHeight="1" x14ac:dyDescent="0.25">
      <c r="A2" s="218" t="s">
        <v>315</v>
      </c>
      <c r="B2" s="218"/>
      <c r="C2" s="218"/>
      <c r="D2" s="218"/>
      <c r="E2" s="218"/>
    </row>
    <row r="3" spans="1:6" s="34" customFormat="1" ht="35.75" customHeight="1" x14ac:dyDescent="0.25">
      <c r="A3" s="219" t="str">
        <f>'Form 1'!A3</f>
        <v>For Calendar Year Ending December 31, 2021</v>
      </c>
      <c r="B3" s="219"/>
      <c r="C3" s="219"/>
      <c r="D3" s="219"/>
      <c r="E3" s="219"/>
    </row>
    <row r="4" spans="1:6" s="34" customFormat="1" ht="35.75" customHeight="1" x14ac:dyDescent="0.25">
      <c r="A4" s="220" t="s">
        <v>293</v>
      </c>
      <c r="B4" s="220"/>
      <c r="C4" s="220"/>
      <c r="D4" s="220"/>
      <c r="E4" s="220"/>
    </row>
    <row r="5" spans="1:6" s="35" customFormat="1" ht="35.75" customHeight="1" x14ac:dyDescent="0.25">
      <c r="B5" s="33" t="s">
        <v>68</v>
      </c>
      <c r="C5" s="221" t="s">
        <v>650</v>
      </c>
      <c r="D5" s="221"/>
      <c r="E5" s="37"/>
      <c r="F5" s="37"/>
    </row>
    <row r="6" spans="1:6" s="36" customFormat="1" ht="35.75" customHeight="1" x14ac:dyDescent="0.25">
      <c r="D6" s="74" t="s">
        <v>92</v>
      </c>
    </row>
    <row r="7" spans="1:6" x14ac:dyDescent="0.25">
      <c r="B7" s="77" t="s">
        <v>6</v>
      </c>
      <c r="C7" s="1" t="s">
        <v>294</v>
      </c>
      <c r="D7" s="92">
        <v>666650</v>
      </c>
    </row>
    <row r="8" spans="1:6" x14ac:dyDescent="0.25">
      <c r="B8" s="77" t="s">
        <v>7</v>
      </c>
      <c r="C8" s="1" t="s">
        <v>295</v>
      </c>
      <c r="D8" s="92">
        <v>16592888</v>
      </c>
    </row>
    <row r="9" spans="1:6" x14ac:dyDescent="0.25">
      <c r="B9" s="77" t="s">
        <v>8</v>
      </c>
      <c r="C9" s="1" t="s">
        <v>93</v>
      </c>
      <c r="D9" s="92"/>
    </row>
    <row r="10" spans="1:6" x14ac:dyDescent="0.25">
      <c r="B10" s="77" t="s">
        <v>9</v>
      </c>
      <c r="C10" s="1" t="s">
        <v>296</v>
      </c>
      <c r="D10" s="92"/>
    </row>
    <row r="11" spans="1:6" x14ac:dyDescent="0.25">
      <c r="B11" s="77" t="s">
        <v>10</v>
      </c>
      <c r="C11" s="1" t="s">
        <v>297</v>
      </c>
      <c r="D11" s="4">
        <f>SUM(D7:D10)</f>
        <v>17259538</v>
      </c>
    </row>
    <row r="12" spans="1:6" ht="18" customHeight="1" x14ac:dyDescent="0.3">
      <c r="A12" s="2"/>
      <c r="B12" s="79"/>
      <c r="C12" s="3"/>
      <c r="D12" s="39"/>
    </row>
    <row r="13" spans="1:6" x14ac:dyDescent="0.25">
      <c r="B13" s="78" t="s">
        <v>11</v>
      </c>
      <c r="C13" s="61" t="s">
        <v>112</v>
      </c>
      <c r="D13" s="92">
        <v>83494</v>
      </c>
    </row>
    <row r="14" spans="1:6" x14ac:dyDescent="0.25">
      <c r="B14" s="77" t="s">
        <v>12</v>
      </c>
      <c r="C14" s="61" t="s">
        <v>113</v>
      </c>
      <c r="D14" s="92">
        <v>305557</v>
      </c>
    </row>
    <row r="15" spans="1:6" x14ac:dyDescent="0.25">
      <c r="B15" s="77" t="s">
        <v>13</v>
      </c>
      <c r="C15" s="61" t="s">
        <v>114</v>
      </c>
      <c r="D15" s="62">
        <f>D13+D14</f>
        <v>389051</v>
      </c>
    </row>
    <row r="16" spans="1:6" ht="18" customHeight="1" x14ac:dyDescent="0.25">
      <c r="C16" s="72"/>
      <c r="D16" s="73"/>
    </row>
    <row r="17" spans="2:4" x14ac:dyDescent="0.25">
      <c r="B17" s="80" t="s">
        <v>14</v>
      </c>
      <c r="C17" s="81" t="s">
        <v>273</v>
      </c>
      <c r="D17" s="92">
        <v>2822974</v>
      </c>
    </row>
    <row r="18" spans="2:4" ht="18" customHeight="1" x14ac:dyDescent="0.25">
      <c r="D18" s="39"/>
    </row>
    <row r="19" spans="2:4" x14ac:dyDescent="0.25">
      <c r="B19" s="80" t="s">
        <v>15</v>
      </c>
      <c r="C19" s="82" t="s">
        <v>115</v>
      </c>
      <c r="D19" s="92">
        <v>22809079</v>
      </c>
    </row>
    <row r="23" spans="2:4" x14ac:dyDescent="0.25">
      <c r="C23" s="203"/>
    </row>
    <row r="24" spans="2:4" x14ac:dyDescent="0.25">
      <c r="C24" s="203"/>
    </row>
  </sheetData>
  <sheetProtection password="DF44" sheet="1" objects="1" scenarios="1" selectLockedCells="1"/>
  <mergeCells count="5">
    <mergeCell ref="A1:E1"/>
    <mergeCell ref="A2:E2"/>
    <mergeCell ref="A3:E3"/>
    <mergeCell ref="A4:E4"/>
    <mergeCell ref="C5:D5"/>
  </mergeCells>
  <phoneticPr fontId="0" type="noConversion"/>
  <printOptions horizontalCentered="1"/>
  <pageMargins left="0.75" right="0.75" top="1" bottom="1" header="0.5" footer="0.5"/>
  <pageSetup scale="90"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pageSetUpPr fitToPage="1"/>
  </sheetPr>
  <dimension ref="A1:L263"/>
  <sheetViews>
    <sheetView topLeftCell="A22" zoomScaleNormal="100" zoomScaleSheetLayoutView="40" workbookViewId="0">
      <selection activeCell="G38" sqref="G38"/>
    </sheetView>
  </sheetViews>
  <sheetFormatPr defaultColWidth="9.36328125" defaultRowHeight="12.5" x14ac:dyDescent="0.25"/>
  <cols>
    <col min="1" max="1" width="6.36328125" style="98" customWidth="1"/>
    <col min="2" max="2" width="6.6328125" style="179" customWidth="1"/>
    <col min="3" max="3" width="17.6328125" style="98" customWidth="1"/>
    <col min="4" max="4" width="81.6328125" style="98" customWidth="1"/>
    <col min="5" max="5" width="21.6328125" style="98" customWidth="1"/>
    <col min="6" max="6" width="10.6328125" style="98" customWidth="1"/>
    <col min="7" max="7" width="13.36328125" style="98" customWidth="1"/>
    <col min="8" max="8" width="9.6328125" style="106" customWidth="1"/>
    <col min="9" max="9" width="1.6328125" style="98" customWidth="1"/>
    <col min="10" max="10" width="15" style="98" customWidth="1"/>
    <col min="11" max="16384" width="9.36328125" style="98"/>
  </cols>
  <sheetData>
    <row r="1" spans="1:10" s="93" customFormat="1" ht="35.75" customHeight="1" x14ac:dyDescent="0.25">
      <c r="A1" s="212" t="s">
        <v>428</v>
      </c>
      <c r="B1" s="212"/>
      <c r="C1" s="212"/>
      <c r="D1" s="212"/>
      <c r="E1" s="212"/>
      <c r="F1" s="212"/>
      <c r="G1" s="212"/>
      <c r="H1" s="212"/>
      <c r="I1" s="212"/>
      <c r="J1" s="222"/>
    </row>
    <row r="2" spans="1:10" s="93" customFormat="1" ht="35.75" customHeight="1" x14ac:dyDescent="0.25">
      <c r="A2" s="213" t="s">
        <v>316</v>
      </c>
      <c r="B2" s="213"/>
      <c r="C2" s="213"/>
      <c r="D2" s="213"/>
      <c r="E2" s="213"/>
      <c r="F2" s="213"/>
      <c r="G2" s="213"/>
      <c r="H2" s="213"/>
      <c r="I2" s="213"/>
    </row>
    <row r="3" spans="1:10" s="93" customFormat="1" ht="35.75" customHeight="1" x14ac:dyDescent="0.25">
      <c r="A3" s="228" t="str">
        <f>'Form 1'!A3</f>
        <v>For Calendar Year Ending December 31, 2021</v>
      </c>
      <c r="B3" s="228"/>
      <c r="C3" s="228"/>
      <c r="D3" s="228"/>
      <c r="E3" s="228"/>
      <c r="F3" s="228"/>
      <c r="G3" s="228"/>
      <c r="H3" s="228"/>
      <c r="I3" s="228"/>
    </row>
    <row r="4" spans="1:10" s="93" customFormat="1" ht="35.75" customHeight="1" x14ac:dyDescent="0.25">
      <c r="A4" s="215" t="s">
        <v>29</v>
      </c>
      <c r="B4" s="215"/>
      <c r="C4" s="215"/>
      <c r="D4" s="215"/>
      <c r="E4" s="215"/>
      <c r="F4" s="215"/>
      <c r="G4" s="215"/>
      <c r="H4" s="215"/>
      <c r="I4" s="215"/>
    </row>
    <row r="5" spans="1:10" s="94" customFormat="1" ht="35.75" customHeight="1" x14ac:dyDescent="0.25">
      <c r="B5" s="168"/>
      <c r="C5" s="95" t="s">
        <v>68</v>
      </c>
      <c r="D5" s="211" t="s">
        <v>650</v>
      </c>
      <c r="E5" s="211"/>
      <c r="F5" s="211"/>
      <c r="G5" s="126"/>
      <c r="H5" s="127"/>
      <c r="I5" s="126"/>
      <c r="J5" s="226" t="s">
        <v>321</v>
      </c>
    </row>
    <row r="6" spans="1:10" s="128" customFormat="1" ht="35.75" customHeight="1" x14ac:dyDescent="0.25">
      <c r="B6" s="169"/>
      <c r="H6" s="106"/>
      <c r="J6" s="227"/>
    </row>
    <row r="7" spans="1:10" s="128" customFormat="1" ht="18" customHeight="1" x14ac:dyDescent="0.25">
      <c r="B7" s="169"/>
      <c r="H7" s="106"/>
      <c r="J7" s="223" t="s">
        <v>331</v>
      </c>
    </row>
    <row r="8" spans="1:10" ht="12.75" customHeight="1" x14ac:dyDescent="0.25">
      <c r="A8" s="63"/>
      <c r="B8" s="170"/>
      <c r="C8" s="22"/>
      <c r="D8" s="25"/>
      <c r="E8" s="18"/>
      <c r="F8" s="19"/>
      <c r="G8" s="19"/>
      <c r="H8" s="130" t="s">
        <v>268</v>
      </c>
      <c r="J8" s="224"/>
    </row>
    <row r="9" spans="1:10" x14ac:dyDescent="0.25">
      <c r="A9" s="64" t="s">
        <v>117</v>
      </c>
      <c r="B9" s="171" t="s">
        <v>118</v>
      </c>
      <c r="C9" s="23"/>
      <c r="D9" s="26"/>
      <c r="E9" s="20"/>
      <c r="F9" s="20"/>
      <c r="G9" s="20" t="s">
        <v>0</v>
      </c>
      <c r="H9" s="131" t="s">
        <v>267</v>
      </c>
      <c r="J9" s="224"/>
    </row>
    <row r="10" spans="1:10" x14ac:dyDescent="0.25">
      <c r="A10" s="64" t="s">
        <v>119</v>
      </c>
      <c r="B10" s="171" t="s">
        <v>120</v>
      </c>
      <c r="C10" s="23"/>
      <c r="D10" s="26"/>
      <c r="E10" s="20" t="s">
        <v>116</v>
      </c>
      <c r="F10" s="20" t="s">
        <v>30</v>
      </c>
      <c r="G10" s="20" t="s">
        <v>298</v>
      </c>
      <c r="H10" s="68" t="s">
        <v>3</v>
      </c>
      <c r="J10" s="224"/>
    </row>
    <row r="11" spans="1:10" x14ac:dyDescent="0.25">
      <c r="A11" s="65" t="s">
        <v>121</v>
      </c>
      <c r="B11" s="172" t="s">
        <v>2</v>
      </c>
      <c r="C11" s="24" t="s">
        <v>32</v>
      </c>
      <c r="D11" s="27"/>
      <c r="E11" s="21" t="s">
        <v>33</v>
      </c>
      <c r="F11" s="21" t="s">
        <v>31</v>
      </c>
      <c r="G11" s="21" t="s">
        <v>1</v>
      </c>
      <c r="H11" s="69" t="s">
        <v>266</v>
      </c>
      <c r="J11" s="225"/>
    </row>
    <row r="12" spans="1:10" ht="12.75" customHeight="1" x14ac:dyDescent="0.25">
      <c r="A12" s="204" t="s">
        <v>563</v>
      </c>
      <c r="B12" s="173" t="s">
        <v>123</v>
      </c>
      <c r="C12" s="164" t="s">
        <v>34</v>
      </c>
      <c r="D12" s="29"/>
      <c r="E12" s="66" t="s">
        <v>35</v>
      </c>
      <c r="F12" s="135"/>
      <c r="G12" s="135"/>
      <c r="H12" s="132" t="s">
        <v>269</v>
      </c>
      <c r="J12" s="135"/>
    </row>
    <row r="13" spans="1:10" ht="12.75" customHeight="1" x14ac:dyDescent="0.25">
      <c r="A13" s="204" t="s">
        <v>563</v>
      </c>
      <c r="B13" s="173" t="s">
        <v>124</v>
      </c>
      <c r="C13" s="164" t="s">
        <v>570</v>
      </c>
      <c r="D13" s="29"/>
      <c r="E13" s="66" t="s">
        <v>35</v>
      </c>
      <c r="F13" s="135"/>
      <c r="G13" s="135"/>
      <c r="H13" s="132" t="s">
        <v>270</v>
      </c>
      <c r="J13" s="135"/>
    </row>
    <row r="14" spans="1:10" ht="12.75" customHeight="1" x14ac:dyDescent="0.25">
      <c r="A14" s="204" t="s">
        <v>135</v>
      </c>
      <c r="B14" s="173" t="s">
        <v>125</v>
      </c>
      <c r="C14" s="164" t="s">
        <v>39</v>
      </c>
      <c r="D14" s="29"/>
      <c r="E14" s="66" t="s">
        <v>40</v>
      </c>
      <c r="F14" s="135"/>
      <c r="G14" s="135"/>
      <c r="H14" s="132" t="s">
        <v>270</v>
      </c>
      <c r="J14" s="135"/>
    </row>
    <row r="15" spans="1:10" ht="12.75" customHeight="1" x14ac:dyDescent="0.25">
      <c r="A15" s="204" t="s">
        <v>147</v>
      </c>
      <c r="B15" s="173" t="s">
        <v>126</v>
      </c>
      <c r="C15" s="164" t="s">
        <v>429</v>
      </c>
      <c r="D15" s="29"/>
      <c r="E15" s="66" t="s">
        <v>607</v>
      </c>
      <c r="F15" s="135"/>
      <c r="G15" s="135"/>
      <c r="H15" s="132" t="s">
        <v>269</v>
      </c>
      <c r="J15" s="135"/>
    </row>
    <row r="16" spans="1:10" ht="12.75" customHeight="1" x14ac:dyDescent="0.25">
      <c r="A16" s="204" t="s">
        <v>147</v>
      </c>
      <c r="B16" s="173" t="s">
        <v>127</v>
      </c>
      <c r="C16" s="164" t="s">
        <v>430</v>
      </c>
      <c r="D16" s="29"/>
      <c r="E16" s="66" t="s">
        <v>607</v>
      </c>
      <c r="F16" s="135"/>
      <c r="G16" s="135"/>
      <c r="H16" s="132" t="s">
        <v>270</v>
      </c>
      <c r="J16" s="135"/>
    </row>
    <row r="17" spans="1:11" s="116" customFormat="1" ht="12.75" customHeight="1" x14ac:dyDescent="0.25">
      <c r="A17" s="204" t="s">
        <v>135</v>
      </c>
      <c r="B17" s="173" t="s">
        <v>128</v>
      </c>
      <c r="C17" s="164" t="s">
        <v>129</v>
      </c>
      <c r="D17" s="29"/>
      <c r="E17" s="66" t="s">
        <v>607</v>
      </c>
      <c r="F17" s="135"/>
      <c r="G17" s="135"/>
      <c r="H17" s="132" t="s">
        <v>269</v>
      </c>
      <c r="I17" s="98"/>
      <c r="J17" s="135"/>
      <c r="K17" s="98"/>
    </row>
    <row r="18" spans="1:11" ht="12.75" customHeight="1" x14ac:dyDescent="0.25">
      <c r="A18" s="204" t="s">
        <v>135</v>
      </c>
      <c r="B18" s="173" t="s">
        <v>130</v>
      </c>
      <c r="C18" s="164" t="s">
        <v>131</v>
      </c>
      <c r="D18" s="29"/>
      <c r="E18" s="66" t="s">
        <v>607</v>
      </c>
      <c r="F18" s="135"/>
      <c r="G18" s="135"/>
      <c r="H18" s="132" t="s">
        <v>270</v>
      </c>
      <c r="J18" s="135"/>
    </row>
    <row r="19" spans="1:11" ht="12.75" customHeight="1" x14ac:dyDescent="0.25">
      <c r="A19" s="204" t="s">
        <v>135</v>
      </c>
      <c r="B19" s="173" t="s">
        <v>132</v>
      </c>
      <c r="C19" s="67" t="s">
        <v>571</v>
      </c>
      <c r="D19" s="29"/>
      <c r="E19" s="66" t="s">
        <v>608</v>
      </c>
      <c r="F19" s="135"/>
      <c r="G19" s="135"/>
      <c r="H19" s="132" t="s">
        <v>270</v>
      </c>
      <c r="J19" s="135"/>
    </row>
    <row r="20" spans="1:11" ht="12.75" customHeight="1" x14ac:dyDescent="0.25">
      <c r="A20" s="204" t="s">
        <v>196</v>
      </c>
      <c r="B20" s="173" t="s">
        <v>133</v>
      </c>
      <c r="C20" s="164" t="s">
        <v>572</v>
      </c>
      <c r="D20" s="29"/>
      <c r="E20" s="66" t="s">
        <v>609</v>
      </c>
      <c r="F20" s="135"/>
      <c r="G20" s="135"/>
      <c r="H20" s="132" t="s">
        <v>269</v>
      </c>
      <c r="J20" s="135"/>
    </row>
    <row r="21" spans="1:11" ht="12.75" customHeight="1" x14ac:dyDescent="0.25">
      <c r="A21" s="204" t="s">
        <v>135</v>
      </c>
      <c r="B21" s="173" t="s">
        <v>496</v>
      </c>
      <c r="C21" s="164" t="s">
        <v>498</v>
      </c>
      <c r="D21" s="29"/>
      <c r="E21" s="66" t="s">
        <v>610</v>
      </c>
      <c r="F21" s="135"/>
      <c r="G21" s="135"/>
      <c r="H21" s="132" t="s">
        <v>269</v>
      </c>
      <c r="J21" s="135"/>
    </row>
    <row r="22" spans="1:11" ht="12.75" customHeight="1" x14ac:dyDescent="0.25">
      <c r="A22" s="204" t="s">
        <v>147</v>
      </c>
      <c r="B22" s="173" t="s">
        <v>497</v>
      </c>
      <c r="C22" s="164" t="s">
        <v>499</v>
      </c>
      <c r="D22" s="197"/>
      <c r="E22" s="198" t="s">
        <v>610</v>
      </c>
      <c r="F22" s="135"/>
      <c r="G22" s="135"/>
      <c r="H22" s="132" t="s">
        <v>269</v>
      </c>
      <c r="J22" s="135"/>
    </row>
    <row r="23" spans="1:11" ht="12.75" customHeight="1" x14ac:dyDescent="0.25">
      <c r="A23" s="204" t="s">
        <v>135</v>
      </c>
      <c r="B23" s="173" t="s">
        <v>524</v>
      </c>
      <c r="C23" s="164" t="s">
        <v>48</v>
      </c>
      <c r="D23" s="197"/>
      <c r="E23" s="198" t="s">
        <v>529</v>
      </c>
      <c r="F23" s="135"/>
      <c r="G23" s="135"/>
      <c r="H23" s="132" t="s">
        <v>269</v>
      </c>
      <c r="J23" s="135"/>
    </row>
    <row r="24" spans="1:11" ht="12.75" customHeight="1" x14ac:dyDescent="0.25">
      <c r="A24" s="204" t="s">
        <v>122</v>
      </c>
      <c r="B24" s="173" t="s">
        <v>134</v>
      </c>
      <c r="C24" s="164" t="s">
        <v>52</v>
      </c>
      <c r="D24" s="197"/>
      <c r="E24" s="198" t="s">
        <v>53</v>
      </c>
      <c r="F24" s="135"/>
      <c r="G24" s="135"/>
      <c r="H24" s="132" t="s">
        <v>269</v>
      </c>
      <c r="J24" s="135"/>
    </row>
    <row r="25" spans="1:11" ht="12.75" customHeight="1" x14ac:dyDescent="0.25">
      <c r="A25" s="204" t="s">
        <v>135</v>
      </c>
      <c r="B25" s="173" t="s">
        <v>136</v>
      </c>
      <c r="C25" s="164" t="s">
        <v>137</v>
      </c>
      <c r="D25" s="197"/>
      <c r="E25" s="198" t="s">
        <v>37</v>
      </c>
      <c r="F25" s="135">
        <v>2</v>
      </c>
      <c r="G25" s="135">
        <v>1569</v>
      </c>
      <c r="H25" s="132" t="s">
        <v>270</v>
      </c>
      <c r="J25" s="135"/>
    </row>
    <row r="26" spans="1:11" ht="12.75" customHeight="1" x14ac:dyDescent="0.25">
      <c r="A26" s="204" t="s">
        <v>135</v>
      </c>
      <c r="B26" s="173" t="s">
        <v>138</v>
      </c>
      <c r="C26" s="164" t="s">
        <v>139</v>
      </c>
      <c r="D26" s="197"/>
      <c r="E26" s="198" t="s">
        <v>611</v>
      </c>
      <c r="F26" s="135"/>
      <c r="G26" s="135"/>
      <c r="H26" s="132" t="s">
        <v>270</v>
      </c>
      <c r="J26" s="135"/>
    </row>
    <row r="27" spans="1:11" ht="12.75" customHeight="1" x14ac:dyDescent="0.25">
      <c r="A27" s="204" t="s">
        <v>135</v>
      </c>
      <c r="B27" s="173" t="s">
        <v>140</v>
      </c>
      <c r="C27" s="164" t="s">
        <v>141</v>
      </c>
      <c r="D27" s="197"/>
      <c r="E27" s="198" t="s">
        <v>41</v>
      </c>
      <c r="F27" s="135"/>
      <c r="G27" s="135"/>
      <c r="H27" s="132" t="s">
        <v>270</v>
      </c>
      <c r="J27" s="135"/>
    </row>
    <row r="28" spans="1:11" ht="12.75" customHeight="1" x14ac:dyDescent="0.25">
      <c r="A28" s="204" t="s">
        <v>563</v>
      </c>
      <c r="B28" s="173" t="s">
        <v>142</v>
      </c>
      <c r="C28" s="164" t="s">
        <v>573</v>
      </c>
      <c r="D28" s="197"/>
      <c r="E28" s="198" t="s">
        <v>49</v>
      </c>
      <c r="F28" s="135"/>
      <c r="G28" s="135"/>
      <c r="H28" s="132" t="s">
        <v>270</v>
      </c>
      <c r="J28" s="135"/>
    </row>
    <row r="29" spans="1:11" ht="12.75" customHeight="1" x14ac:dyDescent="0.25">
      <c r="A29" s="204" t="s">
        <v>135</v>
      </c>
      <c r="B29" s="173" t="s">
        <v>431</v>
      </c>
      <c r="C29" s="164" t="s">
        <v>574</v>
      </c>
      <c r="D29" s="197"/>
      <c r="E29" s="198" t="s">
        <v>50</v>
      </c>
      <c r="F29" s="135"/>
      <c r="G29" s="135"/>
      <c r="H29" s="132" t="s">
        <v>270</v>
      </c>
      <c r="J29" s="135"/>
    </row>
    <row r="30" spans="1:11" ht="12.75" customHeight="1" x14ac:dyDescent="0.25">
      <c r="A30" s="204" t="s">
        <v>135</v>
      </c>
      <c r="B30" s="173" t="s">
        <v>432</v>
      </c>
      <c r="C30" s="164" t="s">
        <v>575</v>
      </c>
      <c r="D30" s="197"/>
      <c r="E30" s="198" t="s">
        <v>50</v>
      </c>
      <c r="F30" s="135"/>
      <c r="G30" s="135"/>
      <c r="H30" s="132" t="s">
        <v>270</v>
      </c>
      <c r="J30" s="135"/>
    </row>
    <row r="31" spans="1:11" ht="12.75" customHeight="1" x14ac:dyDescent="0.25">
      <c r="A31" s="204" t="s">
        <v>135</v>
      </c>
      <c r="B31" s="173" t="s">
        <v>143</v>
      </c>
      <c r="C31" s="164" t="s">
        <v>576</v>
      </c>
      <c r="D31" s="197"/>
      <c r="E31" s="198" t="s">
        <v>612</v>
      </c>
      <c r="F31" s="135"/>
      <c r="G31" s="135"/>
      <c r="H31" s="132" t="s">
        <v>270</v>
      </c>
      <c r="J31" s="135"/>
    </row>
    <row r="32" spans="1:11" ht="12.75" customHeight="1" x14ac:dyDescent="0.25">
      <c r="A32" s="204" t="s">
        <v>135</v>
      </c>
      <c r="B32" s="173" t="s">
        <v>144</v>
      </c>
      <c r="C32" s="164" t="s">
        <v>577</v>
      </c>
      <c r="D32" s="197"/>
      <c r="E32" s="198" t="s">
        <v>612</v>
      </c>
      <c r="F32" s="135"/>
      <c r="G32" s="135"/>
      <c r="H32" s="132" t="s">
        <v>270</v>
      </c>
      <c r="J32" s="135"/>
    </row>
    <row r="33" spans="1:10" ht="12.75" customHeight="1" x14ac:dyDescent="0.25">
      <c r="A33" s="204" t="s">
        <v>135</v>
      </c>
      <c r="B33" s="173" t="s">
        <v>145</v>
      </c>
      <c r="C33" s="164" t="s">
        <v>578</v>
      </c>
      <c r="D33" s="197"/>
      <c r="E33" s="198" t="s">
        <v>612</v>
      </c>
      <c r="F33" s="135"/>
      <c r="G33" s="135"/>
      <c r="H33" s="132" t="s">
        <v>270</v>
      </c>
      <c r="J33" s="135"/>
    </row>
    <row r="34" spans="1:10" ht="12.75" customHeight="1" x14ac:dyDescent="0.25">
      <c r="A34" s="204" t="s">
        <v>135</v>
      </c>
      <c r="B34" s="173" t="s">
        <v>146</v>
      </c>
      <c r="C34" s="164" t="s">
        <v>579</v>
      </c>
      <c r="D34" s="197"/>
      <c r="E34" s="198" t="s">
        <v>612</v>
      </c>
      <c r="F34" s="135"/>
      <c r="G34" s="135"/>
      <c r="H34" s="132" t="s">
        <v>270</v>
      </c>
      <c r="J34" s="135"/>
    </row>
    <row r="35" spans="1:10" ht="12.75" customHeight="1" x14ac:dyDescent="0.25">
      <c r="A35" s="204" t="s">
        <v>147</v>
      </c>
      <c r="B35" s="173" t="s">
        <v>148</v>
      </c>
      <c r="C35" s="164" t="s">
        <v>149</v>
      </c>
      <c r="D35" s="197"/>
      <c r="E35" s="198" t="s">
        <v>38</v>
      </c>
      <c r="F35" s="135"/>
      <c r="G35" s="135"/>
      <c r="H35" s="132" t="s">
        <v>270</v>
      </c>
      <c r="J35" s="135"/>
    </row>
    <row r="36" spans="1:10" ht="12.75" customHeight="1" x14ac:dyDescent="0.25">
      <c r="A36" s="204" t="s">
        <v>147</v>
      </c>
      <c r="B36" s="173" t="s">
        <v>150</v>
      </c>
      <c r="C36" s="164" t="s">
        <v>151</v>
      </c>
      <c r="D36" s="197"/>
      <c r="E36" s="198" t="s">
        <v>38</v>
      </c>
      <c r="F36" s="135"/>
      <c r="G36" s="135"/>
      <c r="H36" s="132" t="s">
        <v>269</v>
      </c>
      <c r="J36" s="135"/>
    </row>
    <row r="37" spans="1:10" ht="12.75" customHeight="1" x14ac:dyDescent="0.25">
      <c r="A37" s="204" t="s">
        <v>147</v>
      </c>
      <c r="B37" s="173" t="s">
        <v>152</v>
      </c>
      <c r="C37" s="164" t="s">
        <v>153</v>
      </c>
      <c r="D37" s="197"/>
      <c r="E37" s="198" t="s">
        <v>43</v>
      </c>
      <c r="F37" s="135">
        <v>653</v>
      </c>
      <c r="G37" s="135">
        <v>801720</v>
      </c>
      <c r="H37" s="132" t="s">
        <v>270</v>
      </c>
      <c r="J37" s="135"/>
    </row>
    <row r="38" spans="1:10" ht="12.75" customHeight="1" x14ac:dyDescent="0.25">
      <c r="A38" s="204" t="s">
        <v>147</v>
      </c>
      <c r="B38" s="173" t="s">
        <v>154</v>
      </c>
      <c r="C38" s="164" t="s">
        <v>580</v>
      </c>
      <c r="D38" s="197"/>
      <c r="E38" s="198" t="s">
        <v>49</v>
      </c>
      <c r="F38" s="135"/>
      <c r="G38" s="135"/>
      <c r="H38" s="132" t="s">
        <v>270</v>
      </c>
      <c r="J38" s="135"/>
    </row>
    <row r="39" spans="1:10" ht="12.75" customHeight="1" x14ac:dyDescent="0.25">
      <c r="A39" s="204" t="s">
        <v>147</v>
      </c>
      <c r="B39" s="173" t="s">
        <v>421</v>
      </c>
      <c r="C39" s="164" t="s">
        <v>581</v>
      </c>
      <c r="D39" s="197"/>
      <c r="E39" s="198" t="s">
        <v>414</v>
      </c>
      <c r="F39" s="135"/>
      <c r="G39" s="135"/>
      <c r="H39" s="132" t="s">
        <v>423</v>
      </c>
      <c r="J39" s="135"/>
    </row>
    <row r="40" spans="1:10" ht="12.75" customHeight="1" x14ac:dyDescent="0.25">
      <c r="A40" s="204" t="s">
        <v>147</v>
      </c>
      <c r="B40" s="173" t="s">
        <v>422</v>
      </c>
      <c r="C40" s="164" t="s">
        <v>582</v>
      </c>
      <c r="D40" s="197"/>
      <c r="E40" s="198" t="s">
        <v>45</v>
      </c>
      <c r="F40" s="135"/>
      <c r="G40" s="135"/>
      <c r="H40" s="132" t="s">
        <v>423</v>
      </c>
      <c r="J40" s="135"/>
    </row>
    <row r="41" spans="1:10" ht="12.75" customHeight="1" x14ac:dyDescent="0.25">
      <c r="A41" s="204" t="s">
        <v>147</v>
      </c>
      <c r="B41" s="173" t="s">
        <v>155</v>
      </c>
      <c r="C41" s="164" t="s">
        <v>491</v>
      </c>
      <c r="D41" s="197"/>
      <c r="E41" s="198" t="s">
        <v>44</v>
      </c>
      <c r="F41" s="135"/>
      <c r="G41" s="135"/>
      <c r="H41" s="132" t="s">
        <v>270</v>
      </c>
      <c r="J41" s="135"/>
    </row>
    <row r="42" spans="1:10" ht="12.75" customHeight="1" x14ac:dyDescent="0.25">
      <c r="A42" s="204" t="s">
        <v>147</v>
      </c>
      <c r="B42" s="173" t="s">
        <v>156</v>
      </c>
      <c r="C42" s="164" t="s">
        <v>433</v>
      </c>
      <c r="D42" s="197"/>
      <c r="E42" s="198" t="s">
        <v>44</v>
      </c>
      <c r="F42" s="135"/>
      <c r="G42" s="135"/>
      <c r="H42" s="132" t="s">
        <v>270</v>
      </c>
      <c r="J42" s="135"/>
    </row>
    <row r="43" spans="1:10" ht="12.75" customHeight="1" x14ac:dyDescent="0.25">
      <c r="A43" s="204" t="s">
        <v>147</v>
      </c>
      <c r="B43" s="173" t="s">
        <v>157</v>
      </c>
      <c r="C43" s="164" t="s">
        <v>434</v>
      </c>
      <c r="D43" s="197"/>
      <c r="E43" s="198" t="s">
        <v>44</v>
      </c>
      <c r="F43" s="135"/>
      <c r="G43" s="135"/>
      <c r="H43" s="132" t="s">
        <v>270</v>
      </c>
      <c r="J43" s="135"/>
    </row>
    <row r="44" spans="1:10" ht="12.75" customHeight="1" x14ac:dyDescent="0.25">
      <c r="A44" s="204" t="s">
        <v>147</v>
      </c>
      <c r="B44" s="173" t="s">
        <v>158</v>
      </c>
      <c r="C44" s="164" t="s">
        <v>435</v>
      </c>
      <c r="D44" s="197"/>
      <c r="E44" s="198" t="s">
        <v>44</v>
      </c>
      <c r="F44" s="135"/>
      <c r="G44" s="135"/>
      <c r="H44" s="132" t="s">
        <v>270</v>
      </c>
      <c r="J44" s="135"/>
    </row>
    <row r="45" spans="1:10" ht="12.75" customHeight="1" x14ac:dyDescent="0.25">
      <c r="A45" s="204" t="s">
        <v>159</v>
      </c>
      <c r="B45" s="173" t="s">
        <v>160</v>
      </c>
      <c r="C45" s="164" t="s">
        <v>363</v>
      </c>
      <c r="D45" s="197"/>
      <c r="E45" s="198" t="s">
        <v>36</v>
      </c>
      <c r="F45" s="135"/>
      <c r="G45" s="135"/>
      <c r="H45" s="132" t="s">
        <v>269</v>
      </c>
      <c r="J45" s="135"/>
    </row>
    <row r="46" spans="1:10" ht="12.75" customHeight="1" x14ac:dyDescent="0.25">
      <c r="A46" s="204" t="s">
        <v>161</v>
      </c>
      <c r="B46" s="173" t="s">
        <v>162</v>
      </c>
      <c r="C46" s="164" t="s">
        <v>163</v>
      </c>
      <c r="D46" s="197"/>
      <c r="E46" s="198" t="s">
        <v>529</v>
      </c>
      <c r="F46" s="135"/>
      <c r="G46" s="135"/>
      <c r="H46" s="132" t="s">
        <v>269</v>
      </c>
      <c r="J46" s="135"/>
    </row>
    <row r="47" spans="1:10" ht="12.75" customHeight="1" x14ac:dyDescent="0.25">
      <c r="A47" s="204" t="s">
        <v>164</v>
      </c>
      <c r="B47" s="173" t="s">
        <v>165</v>
      </c>
      <c r="C47" s="164" t="s">
        <v>166</v>
      </c>
      <c r="D47" s="197"/>
      <c r="E47" s="198" t="s">
        <v>529</v>
      </c>
      <c r="F47" s="135"/>
      <c r="G47" s="135"/>
      <c r="H47" s="132" t="s">
        <v>269</v>
      </c>
      <c r="J47" s="135"/>
    </row>
    <row r="48" spans="1:10" ht="12.75" customHeight="1" x14ac:dyDescent="0.25">
      <c r="A48" s="204" t="s">
        <v>167</v>
      </c>
      <c r="B48" s="173" t="s">
        <v>525</v>
      </c>
      <c r="C48" s="164" t="s">
        <v>531</v>
      </c>
      <c r="D48" s="197"/>
      <c r="E48" s="198" t="s">
        <v>414</v>
      </c>
      <c r="F48" s="135"/>
      <c r="G48" s="135"/>
      <c r="H48" s="132" t="s">
        <v>269</v>
      </c>
      <c r="J48" s="135"/>
    </row>
    <row r="49" spans="1:10" ht="12.75" customHeight="1" x14ac:dyDescent="0.25">
      <c r="A49" s="204" t="s">
        <v>167</v>
      </c>
      <c r="B49" s="173" t="s">
        <v>169</v>
      </c>
      <c r="C49" s="164" t="s">
        <v>168</v>
      </c>
      <c r="D49" s="197"/>
      <c r="E49" s="198" t="s">
        <v>613</v>
      </c>
      <c r="F49" s="135"/>
      <c r="G49" s="135"/>
      <c r="H49" s="132" t="s">
        <v>269</v>
      </c>
      <c r="J49" s="135"/>
    </row>
    <row r="50" spans="1:10" ht="12.75" customHeight="1" x14ac:dyDescent="0.25">
      <c r="A50" s="204" t="s">
        <v>167</v>
      </c>
      <c r="B50" s="173" t="s">
        <v>170</v>
      </c>
      <c r="C50" s="164" t="s">
        <v>583</v>
      </c>
      <c r="D50" s="197"/>
      <c r="E50" s="198" t="s">
        <v>529</v>
      </c>
      <c r="F50" s="135"/>
      <c r="G50" s="135"/>
      <c r="H50" s="132" t="s">
        <v>269</v>
      </c>
      <c r="J50" s="135"/>
    </row>
    <row r="51" spans="1:10" ht="12.75" customHeight="1" x14ac:dyDescent="0.25">
      <c r="A51" s="204" t="s">
        <v>167</v>
      </c>
      <c r="B51" s="173" t="s">
        <v>171</v>
      </c>
      <c r="C51" s="164" t="s">
        <v>172</v>
      </c>
      <c r="D51" s="197"/>
      <c r="E51" s="198" t="s">
        <v>36</v>
      </c>
      <c r="F51" s="135"/>
      <c r="G51" s="135"/>
      <c r="H51" s="132" t="s">
        <v>269</v>
      </c>
      <c r="J51" s="135"/>
    </row>
    <row r="52" spans="1:10" ht="12.75" customHeight="1" x14ac:dyDescent="0.25">
      <c r="A52" s="204" t="s">
        <v>167</v>
      </c>
      <c r="B52" s="173" t="s">
        <v>173</v>
      </c>
      <c r="C52" s="164" t="s">
        <v>584</v>
      </c>
      <c r="D52" s="197"/>
      <c r="E52" s="198" t="s">
        <v>614</v>
      </c>
      <c r="F52" s="135"/>
      <c r="G52" s="135"/>
      <c r="H52" s="132" t="s">
        <v>270</v>
      </c>
      <c r="J52" s="135"/>
    </row>
    <row r="53" spans="1:10" ht="12.75" customHeight="1" x14ac:dyDescent="0.25">
      <c r="A53" s="204" t="s">
        <v>174</v>
      </c>
      <c r="B53" s="173" t="s">
        <v>175</v>
      </c>
      <c r="C53" s="164" t="s">
        <v>585</v>
      </c>
      <c r="D53" s="197"/>
      <c r="E53" s="198" t="s">
        <v>615</v>
      </c>
      <c r="F53" s="135"/>
      <c r="G53" s="135"/>
      <c r="H53" s="132" t="s">
        <v>269</v>
      </c>
      <c r="J53" s="135"/>
    </row>
    <row r="54" spans="1:10" ht="12.75" customHeight="1" x14ac:dyDescent="0.25">
      <c r="A54" s="204" t="s">
        <v>176</v>
      </c>
      <c r="B54" s="173" t="s">
        <v>177</v>
      </c>
      <c r="C54" s="164" t="s">
        <v>532</v>
      </c>
      <c r="D54" s="197"/>
      <c r="E54" s="198" t="s">
        <v>616</v>
      </c>
      <c r="F54" s="135"/>
      <c r="G54" s="135"/>
      <c r="H54" s="132" t="s">
        <v>269</v>
      </c>
      <c r="J54" s="135"/>
    </row>
    <row r="55" spans="1:10" ht="12.75" customHeight="1" x14ac:dyDescent="0.25">
      <c r="A55" s="204" t="s">
        <v>364</v>
      </c>
      <c r="B55" s="173" t="s">
        <v>365</v>
      </c>
      <c r="C55" s="164" t="s">
        <v>533</v>
      </c>
      <c r="D55" s="197"/>
      <c r="E55" s="198" t="s">
        <v>616</v>
      </c>
      <c r="F55" s="135"/>
      <c r="G55" s="135"/>
      <c r="H55" s="132" t="s">
        <v>269</v>
      </c>
      <c r="J55" s="135"/>
    </row>
    <row r="56" spans="1:10" ht="12.75" customHeight="1" x14ac:dyDescent="0.25">
      <c r="A56" s="204" t="s">
        <v>178</v>
      </c>
      <c r="B56" s="173" t="s">
        <v>179</v>
      </c>
      <c r="C56" s="164" t="s">
        <v>415</v>
      </c>
      <c r="D56" s="197"/>
      <c r="E56" s="198" t="s">
        <v>529</v>
      </c>
      <c r="F56" s="135"/>
      <c r="G56" s="135"/>
      <c r="H56" s="132" t="s">
        <v>269</v>
      </c>
      <c r="J56" s="135"/>
    </row>
    <row r="57" spans="1:10" ht="12.75" customHeight="1" x14ac:dyDescent="0.25">
      <c r="A57" s="204" t="s">
        <v>180</v>
      </c>
      <c r="B57" s="173" t="s">
        <v>181</v>
      </c>
      <c r="C57" s="164" t="s">
        <v>586</v>
      </c>
      <c r="D57" s="197"/>
      <c r="E57" s="198" t="s">
        <v>529</v>
      </c>
      <c r="F57" s="135"/>
      <c r="G57" s="135"/>
      <c r="H57" s="132" t="s">
        <v>269</v>
      </c>
      <c r="J57" s="135"/>
    </row>
    <row r="58" spans="1:10" ht="12.75" customHeight="1" x14ac:dyDescent="0.25">
      <c r="A58" s="204" t="s">
        <v>182</v>
      </c>
      <c r="B58" s="173" t="s">
        <v>265</v>
      </c>
      <c r="C58" s="164" t="s">
        <v>587</v>
      </c>
      <c r="D58" s="197"/>
      <c r="E58" s="198" t="s">
        <v>529</v>
      </c>
      <c r="F58" s="135"/>
      <c r="G58" s="135"/>
      <c r="H58" s="132" t="s">
        <v>269</v>
      </c>
      <c r="J58" s="135"/>
    </row>
    <row r="59" spans="1:10" ht="12.75" customHeight="1" x14ac:dyDescent="0.25">
      <c r="A59" s="204" t="s">
        <v>366</v>
      </c>
      <c r="B59" s="173" t="s">
        <v>368</v>
      </c>
      <c r="C59" s="164" t="s">
        <v>588</v>
      </c>
      <c r="D59" s="197"/>
      <c r="E59" s="198" t="s">
        <v>529</v>
      </c>
      <c r="F59" s="135"/>
      <c r="G59" s="135"/>
      <c r="H59" s="132" t="s">
        <v>269</v>
      </c>
      <c r="J59" s="135"/>
    </row>
    <row r="60" spans="1:10" ht="12.75" customHeight="1" x14ac:dyDescent="0.25">
      <c r="A60" s="204" t="s">
        <v>367</v>
      </c>
      <c r="B60" s="173" t="s">
        <v>369</v>
      </c>
      <c r="C60" s="164" t="s">
        <v>589</v>
      </c>
      <c r="D60" s="197"/>
      <c r="E60" s="198" t="s">
        <v>529</v>
      </c>
      <c r="F60" s="135"/>
      <c r="G60" s="135"/>
      <c r="H60" s="132" t="s">
        <v>269</v>
      </c>
      <c r="J60" s="135"/>
    </row>
    <row r="61" spans="1:10" ht="12.75" customHeight="1" x14ac:dyDescent="0.25">
      <c r="A61" s="204" t="s">
        <v>183</v>
      </c>
      <c r="B61" s="173" t="s">
        <v>184</v>
      </c>
      <c r="C61" s="164" t="s">
        <v>590</v>
      </c>
      <c r="D61" s="197"/>
      <c r="E61" s="198" t="s">
        <v>529</v>
      </c>
      <c r="F61" s="135"/>
      <c r="G61" s="135"/>
      <c r="H61" s="132" t="s">
        <v>269</v>
      </c>
      <c r="J61" s="135"/>
    </row>
    <row r="62" spans="1:10" ht="12.75" customHeight="1" x14ac:dyDescent="0.25">
      <c r="A62" s="204" t="s">
        <v>185</v>
      </c>
      <c r="B62" s="173" t="s">
        <v>186</v>
      </c>
      <c r="C62" s="164" t="s">
        <v>187</v>
      </c>
      <c r="D62" s="197"/>
      <c r="E62" s="198" t="s">
        <v>554</v>
      </c>
      <c r="F62" s="135"/>
      <c r="G62" s="135"/>
      <c r="H62" s="132" t="s">
        <v>270</v>
      </c>
      <c r="J62" s="135"/>
    </row>
    <row r="63" spans="1:10" ht="12.75" customHeight="1" x14ac:dyDescent="0.25">
      <c r="A63" s="204" t="s">
        <v>188</v>
      </c>
      <c r="B63" s="173" t="s">
        <v>370</v>
      </c>
      <c r="C63" s="164" t="s">
        <v>591</v>
      </c>
      <c r="D63" s="197"/>
      <c r="E63" s="198" t="s">
        <v>617</v>
      </c>
      <c r="F63" s="135"/>
      <c r="G63" s="135"/>
      <c r="H63" s="132" t="s">
        <v>269</v>
      </c>
      <c r="J63" s="135"/>
    </row>
    <row r="64" spans="1:10" ht="12.75" customHeight="1" x14ac:dyDescent="0.25">
      <c r="A64" s="204" t="s">
        <v>188</v>
      </c>
      <c r="B64" s="173" t="s">
        <v>189</v>
      </c>
      <c r="C64" s="164" t="s">
        <v>371</v>
      </c>
      <c r="D64" s="197"/>
      <c r="E64" s="198" t="s">
        <v>37</v>
      </c>
      <c r="F64" s="135"/>
      <c r="G64" s="135"/>
      <c r="H64" s="132" t="s">
        <v>270</v>
      </c>
      <c r="J64" s="135"/>
    </row>
    <row r="65" spans="1:10" ht="12.75" customHeight="1" x14ac:dyDescent="0.25">
      <c r="A65" s="204" t="s">
        <v>188</v>
      </c>
      <c r="B65" s="173" t="s">
        <v>190</v>
      </c>
      <c r="C65" s="164" t="s">
        <v>534</v>
      </c>
      <c r="D65" s="197"/>
      <c r="E65" s="198" t="s">
        <v>42</v>
      </c>
      <c r="F65" s="135"/>
      <c r="G65" s="135"/>
      <c r="H65" s="132" t="s">
        <v>270</v>
      </c>
      <c r="J65" s="135"/>
    </row>
    <row r="66" spans="1:10" ht="12.75" customHeight="1" x14ac:dyDescent="0.25">
      <c r="A66" s="204" t="s">
        <v>188</v>
      </c>
      <c r="B66" s="173" t="s">
        <v>191</v>
      </c>
      <c r="C66" s="164" t="s">
        <v>535</v>
      </c>
      <c r="D66" s="197"/>
      <c r="E66" s="198" t="s">
        <v>42</v>
      </c>
      <c r="F66" s="135"/>
      <c r="G66" s="135"/>
      <c r="H66" s="132" t="s">
        <v>270</v>
      </c>
      <c r="J66" s="135"/>
    </row>
    <row r="67" spans="1:10" ht="12.75" customHeight="1" x14ac:dyDescent="0.25">
      <c r="A67" s="204" t="s">
        <v>188</v>
      </c>
      <c r="B67" s="173" t="s">
        <v>192</v>
      </c>
      <c r="C67" s="164" t="s">
        <v>536</v>
      </c>
      <c r="D67" s="197"/>
      <c r="E67" s="198" t="s">
        <v>42</v>
      </c>
      <c r="F67" s="135"/>
      <c r="G67" s="135"/>
      <c r="H67" s="132" t="s">
        <v>270</v>
      </c>
      <c r="J67" s="135"/>
    </row>
    <row r="68" spans="1:10" ht="12.75" customHeight="1" x14ac:dyDescent="0.25">
      <c r="A68" s="204" t="s">
        <v>188</v>
      </c>
      <c r="B68" s="173" t="s">
        <v>193</v>
      </c>
      <c r="C68" s="164" t="s">
        <v>537</v>
      </c>
      <c r="D68" s="197"/>
      <c r="E68" s="198" t="s">
        <v>42</v>
      </c>
      <c r="F68" s="135"/>
      <c r="G68" s="135"/>
      <c r="H68" s="132" t="s">
        <v>270</v>
      </c>
      <c r="J68" s="135"/>
    </row>
    <row r="69" spans="1:10" ht="12.75" customHeight="1" x14ac:dyDescent="0.25">
      <c r="A69" s="204" t="s">
        <v>194</v>
      </c>
      <c r="B69" s="173" t="s">
        <v>195</v>
      </c>
      <c r="C69" s="164" t="s">
        <v>592</v>
      </c>
      <c r="D69" s="197"/>
      <c r="E69" s="198" t="s">
        <v>618</v>
      </c>
      <c r="F69" s="135"/>
      <c r="G69" s="135"/>
      <c r="H69" s="132" t="s">
        <v>269</v>
      </c>
      <c r="J69" s="135"/>
    </row>
    <row r="70" spans="1:10" ht="12.75" customHeight="1" x14ac:dyDescent="0.25">
      <c r="A70" s="204" t="s">
        <v>436</v>
      </c>
      <c r="B70" s="173" t="s">
        <v>372</v>
      </c>
      <c r="C70" s="164" t="s">
        <v>538</v>
      </c>
      <c r="D70" s="197"/>
      <c r="E70" s="198" t="s">
        <v>38</v>
      </c>
      <c r="F70" s="135"/>
      <c r="G70" s="135"/>
      <c r="H70" s="132" t="s">
        <v>269</v>
      </c>
      <c r="J70" s="135"/>
    </row>
    <row r="71" spans="1:10" ht="12.75" customHeight="1" x14ac:dyDescent="0.25">
      <c r="A71" s="204" t="s">
        <v>196</v>
      </c>
      <c r="B71" s="173" t="s">
        <v>197</v>
      </c>
      <c r="C71" s="164" t="s">
        <v>198</v>
      </c>
      <c r="D71" s="197"/>
      <c r="E71" s="198" t="s">
        <v>529</v>
      </c>
      <c r="F71" s="135"/>
      <c r="G71" s="135"/>
      <c r="H71" s="132" t="s">
        <v>269</v>
      </c>
      <c r="J71" s="135"/>
    </row>
    <row r="72" spans="1:10" ht="12.75" customHeight="1" x14ac:dyDescent="0.25">
      <c r="A72" s="204" t="s">
        <v>199</v>
      </c>
      <c r="B72" s="173" t="s">
        <v>200</v>
      </c>
      <c r="C72" s="164" t="s">
        <v>47</v>
      </c>
      <c r="D72" s="197"/>
      <c r="E72" s="198" t="s">
        <v>529</v>
      </c>
      <c r="F72" s="135"/>
      <c r="G72" s="135"/>
      <c r="H72" s="132" t="s">
        <v>269</v>
      </c>
      <c r="J72" s="135"/>
    </row>
    <row r="73" spans="1:10" ht="12.75" customHeight="1" x14ac:dyDescent="0.25">
      <c r="A73" s="204" t="s">
        <v>201</v>
      </c>
      <c r="B73" s="173" t="s">
        <v>271</v>
      </c>
      <c r="C73" s="164" t="s">
        <v>373</v>
      </c>
      <c r="D73" s="197"/>
      <c r="E73" s="198" t="s">
        <v>529</v>
      </c>
      <c r="F73" s="135"/>
      <c r="G73" s="135"/>
      <c r="H73" s="132" t="s">
        <v>269</v>
      </c>
      <c r="J73" s="135"/>
    </row>
    <row r="74" spans="1:10" ht="12.75" customHeight="1" x14ac:dyDescent="0.25">
      <c r="A74" s="204" t="s">
        <v>374</v>
      </c>
      <c r="B74" s="173" t="s">
        <v>375</v>
      </c>
      <c r="C74" s="164" t="s">
        <v>492</v>
      </c>
      <c r="D74" s="197"/>
      <c r="E74" s="198" t="s">
        <v>529</v>
      </c>
      <c r="F74" s="135"/>
      <c r="G74" s="135"/>
      <c r="H74" s="132" t="s">
        <v>269</v>
      </c>
      <c r="J74" s="135"/>
    </row>
    <row r="75" spans="1:10" ht="12.75" customHeight="1" x14ac:dyDescent="0.25">
      <c r="A75" s="204" t="s">
        <v>202</v>
      </c>
      <c r="B75" s="173" t="s">
        <v>203</v>
      </c>
      <c r="C75" s="164" t="s">
        <v>204</v>
      </c>
      <c r="D75" s="197"/>
      <c r="E75" s="198" t="s">
        <v>529</v>
      </c>
      <c r="F75" s="135"/>
      <c r="G75" s="135"/>
      <c r="H75" s="132" t="s">
        <v>269</v>
      </c>
      <c r="J75" s="135"/>
    </row>
    <row r="76" spans="1:10" ht="12.75" customHeight="1" x14ac:dyDescent="0.25">
      <c r="A76" s="204" t="s">
        <v>205</v>
      </c>
      <c r="B76" s="173" t="s">
        <v>206</v>
      </c>
      <c r="C76" s="164" t="s">
        <v>207</v>
      </c>
      <c r="D76" s="197"/>
      <c r="E76" s="198" t="s">
        <v>529</v>
      </c>
      <c r="F76" s="135"/>
      <c r="G76" s="135"/>
      <c r="H76" s="132" t="s">
        <v>269</v>
      </c>
      <c r="J76" s="135"/>
    </row>
    <row r="77" spans="1:10" ht="12.75" customHeight="1" x14ac:dyDescent="0.25">
      <c r="A77" s="204" t="s">
        <v>208</v>
      </c>
      <c r="B77" s="173" t="s">
        <v>209</v>
      </c>
      <c r="C77" s="164" t="s">
        <v>376</v>
      </c>
      <c r="D77" s="197"/>
      <c r="E77" s="198" t="s">
        <v>529</v>
      </c>
      <c r="F77" s="135"/>
      <c r="G77" s="135"/>
      <c r="H77" s="132" t="s">
        <v>269</v>
      </c>
      <c r="J77" s="135"/>
    </row>
    <row r="78" spans="1:10" ht="12.75" customHeight="1" x14ac:dyDescent="0.25">
      <c r="A78" s="204" t="s">
        <v>377</v>
      </c>
      <c r="B78" s="173" t="s">
        <v>379</v>
      </c>
      <c r="C78" s="164" t="s">
        <v>381</v>
      </c>
      <c r="D78" s="197"/>
      <c r="E78" s="198" t="s">
        <v>529</v>
      </c>
      <c r="F78" s="135"/>
      <c r="G78" s="135"/>
      <c r="H78" s="132" t="s">
        <v>269</v>
      </c>
      <c r="J78" s="135"/>
    </row>
    <row r="79" spans="1:10" ht="12.75" customHeight="1" x14ac:dyDescent="0.25">
      <c r="A79" s="204" t="s">
        <v>378</v>
      </c>
      <c r="B79" s="173" t="s">
        <v>380</v>
      </c>
      <c r="C79" s="164" t="s">
        <v>382</v>
      </c>
      <c r="D79" s="197"/>
      <c r="E79" s="198" t="s">
        <v>529</v>
      </c>
      <c r="F79" s="135"/>
      <c r="G79" s="135"/>
      <c r="H79" s="132" t="s">
        <v>269</v>
      </c>
      <c r="J79" s="135"/>
    </row>
    <row r="80" spans="1:10" ht="12.75" customHeight="1" x14ac:dyDescent="0.25">
      <c r="A80" s="204" t="s">
        <v>210</v>
      </c>
      <c r="B80" s="173" t="s">
        <v>211</v>
      </c>
      <c r="C80" s="67" t="s">
        <v>539</v>
      </c>
      <c r="D80" s="197"/>
      <c r="E80" s="198" t="s">
        <v>529</v>
      </c>
      <c r="F80" s="135"/>
      <c r="G80" s="135"/>
      <c r="H80" s="132" t="s">
        <v>269</v>
      </c>
      <c r="J80" s="135"/>
    </row>
    <row r="81" spans="1:12" ht="12.75" customHeight="1" x14ac:dyDescent="0.25">
      <c r="A81" s="204" t="s">
        <v>212</v>
      </c>
      <c r="B81" s="173" t="s">
        <v>213</v>
      </c>
      <c r="C81" s="164" t="s">
        <v>493</v>
      </c>
      <c r="D81" s="197"/>
      <c r="E81" s="198" t="s">
        <v>615</v>
      </c>
      <c r="F81" s="135"/>
      <c r="G81" s="135"/>
      <c r="H81" s="132" t="s">
        <v>269</v>
      </c>
      <c r="J81" s="135"/>
    </row>
    <row r="82" spans="1:12" ht="12.75" customHeight="1" x14ac:dyDescent="0.25">
      <c r="A82" s="204" t="s">
        <v>214</v>
      </c>
      <c r="B82" s="173" t="s">
        <v>215</v>
      </c>
      <c r="C82" s="164" t="s">
        <v>540</v>
      </c>
      <c r="D82" s="197"/>
      <c r="E82" s="198" t="s">
        <v>216</v>
      </c>
      <c r="F82" s="135"/>
      <c r="G82" s="135"/>
      <c r="H82" s="132" t="s">
        <v>270</v>
      </c>
      <c r="J82" s="135"/>
    </row>
    <row r="83" spans="1:12" ht="12.75" customHeight="1" x14ac:dyDescent="0.25">
      <c r="A83" s="204" t="s">
        <v>217</v>
      </c>
      <c r="B83" s="173" t="s">
        <v>218</v>
      </c>
      <c r="C83" s="164" t="s">
        <v>219</v>
      </c>
      <c r="D83" s="197"/>
      <c r="E83" s="198" t="s">
        <v>529</v>
      </c>
      <c r="F83" s="135"/>
      <c r="G83" s="135"/>
      <c r="H83" s="132" t="s">
        <v>269</v>
      </c>
      <c r="J83" s="135"/>
    </row>
    <row r="84" spans="1:12" ht="12.75" customHeight="1" x14ac:dyDescent="0.25">
      <c r="A84" s="204" t="s">
        <v>220</v>
      </c>
      <c r="B84" s="173" t="s">
        <v>221</v>
      </c>
      <c r="C84" s="164" t="s">
        <v>494</v>
      </c>
      <c r="D84" s="197"/>
      <c r="E84" s="198" t="s">
        <v>619</v>
      </c>
      <c r="F84" s="135"/>
      <c r="G84" s="135"/>
      <c r="H84" s="132" t="s">
        <v>270</v>
      </c>
      <c r="J84" s="135"/>
    </row>
    <row r="85" spans="1:12" ht="12.75" customHeight="1" x14ac:dyDescent="0.25">
      <c r="A85" s="204" t="s">
        <v>222</v>
      </c>
      <c r="B85" s="173" t="s">
        <v>272</v>
      </c>
      <c r="C85" s="164" t="s">
        <v>593</v>
      </c>
      <c r="D85" s="197"/>
      <c r="E85" s="198" t="s">
        <v>620</v>
      </c>
      <c r="F85" s="135"/>
      <c r="G85" s="135"/>
      <c r="H85" s="132" t="s">
        <v>270</v>
      </c>
      <c r="J85" s="135"/>
    </row>
    <row r="86" spans="1:12" ht="12.75" customHeight="1" x14ac:dyDescent="0.25">
      <c r="A86" s="204" t="s">
        <v>223</v>
      </c>
      <c r="B86" s="173" t="s">
        <v>224</v>
      </c>
      <c r="C86" s="164" t="s">
        <v>594</v>
      </c>
      <c r="D86" s="197"/>
      <c r="E86" s="198" t="s">
        <v>529</v>
      </c>
      <c r="F86" s="135"/>
      <c r="G86" s="135"/>
      <c r="H86" s="132" t="s">
        <v>269</v>
      </c>
      <c r="J86" s="135"/>
    </row>
    <row r="87" spans="1:12" ht="12.75" customHeight="1" x14ac:dyDescent="0.25">
      <c r="A87" s="204" t="s">
        <v>225</v>
      </c>
      <c r="B87" s="173" t="s">
        <v>226</v>
      </c>
      <c r="C87" s="164" t="s">
        <v>227</v>
      </c>
      <c r="D87" s="197"/>
      <c r="E87" s="198" t="s">
        <v>621</v>
      </c>
      <c r="F87" s="135"/>
      <c r="G87" s="135"/>
      <c r="H87" s="132" t="s">
        <v>269</v>
      </c>
      <c r="J87" s="135"/>
      <c r="L87" s="118" t="s">
        <v>404</v>
      </c>
    </row>
    <row r="88" spans="1:12" ht="12.75" customHeight="1" x14ac:dyDescent="0.25">
      <c r="A88" s="204" t="s">
        <v>228</v>
      </c>
      <c r="B88" s="173" t="s">
        <v>229</v>
      </c>
      <c r="C88" s="164" t="s">
        <v>437</v>
      </c>
      <c r="D88" s="197"/>
      <c r="E88" s="198" t="s">
        <v>529</v>
      </c>
      <c r="F88" s="135"/>
      <c r="G88" s="135"/>
      <c r="H88" s="132" t="s">
        <v>270</v>
      </c>
      <c r="J88" s="135"/>
    </row>
    <row r="89" spans="1:12" ht="12.75" customHeight="1" x14ac:dyDescent="0.25">
      <c r="A89" s="204" t="s">
        <v>230</v>
      </c>
      <c r="B89" s="173" t="s">
        <v>231</v>
      </c>
      <c r="C89" s="164" t="s">
        <v>595</v>
      </c>
      <c r="D89" s="197"/>
      <c r="E89" s="198" t="s">
        <v>622</v>
      </c>
      <c r="F89" s="135"/>
      <c r="G89" s="135"/>
      <c r="H89" s="132" t="s">
        <v>270</v>
      </c>
      <c r="J89" s="135"/>
    </row>
    <row r="90" spans="1:12" ht="12.75" customHeight="1" x14ac:dyDescent="0.25">
      <c r="A90" s="204" t="s">
        <v>232</v>
      </c>
      <c r="B90" s="173" t="s">
        <v>233</v>
      </c>
      <c r="C90" s="164" t="s">
        <v>596</v>
      </c>
      <c r="D90" s="197"/>
      <c r="E90" s="198" t="s">
        <v>529</v>
      </c>
      <c r="F90" s="135"/>
      <c r="G90" s="135"/>
      <c r="H90" s="132" t="s">
        <v>269</v>
      </c>
      <c r="J90" s="135"/>
    </row>
    <row r="91" spans="1:12" ht="12.75" customHeight="1" x14ac:dyDescent="0.25">
      <c r="A91" s="204" t="s">
        <v>234</v>
      </c>
      <c r="B91" s="173" t="s">
        <v>235</v>
      </c>
      <c r="C91" s="165" t="s">
        <v>597</v>
      </c>
      <c r="D91" s="197"/>
      <c r="E91" s="198" t="s">
        <v>529</v>
      </c>
      <c r="F91" s="135"/>
      <c r="G91" s="135"/>
      <c r="H91" s="132" t="s">
        <v>269</v>
      </c>
      <c r="J91" s="135"/>
    </row>
    <row r="92" spans="1:12" ht="12.75" customHeight="1" x14ac:dyDescent="0.25">
      <c r="A92" s="204" t="s">
        <v>564</v>
      </c>
      <c r="B92" s="173" t="s">
        <v>567</v>
      </c>
      <c r="C92" s="164" t="s">
        <v>598</v>
      </c>
      <c r="D92" s="197"/>
      <c r="E92" s="198" t="s">
        <v>623</v>
      </c>
      <c r="F92" s="135"/>
      <c r="G92" s="135"/>
      <c r="H92" s="154" t="s">
        <v>269</v>
      </c>
      <c r="J92" s="135"/>
    </row>
    <row r="93" spans="1:12" ht="12.75" customHeight="1" x14ac:dyDescent="0.25">
      <c r="A93" s="204" t="s">
        <v>236</v>
      </c>
      <c r="B93" s="173" t="s">
        <v>237</v>
      </c>
      <c r="C93" s="164" t="s">
        <v>599</v>
      </c>
      <c r="D93" s="197"/>
      <c r="E93" s="198" t="s">
        <v>624</v>
      </c>
      <c r="F93" s="135"/>
      <c r="G93" s="135"/>
      <c r="H93" s="132" t="s">
        <v>270</v>
      </c>
      <c r="J93" s="135"/>
    </row>
    <row r="94" spans="1:12" ht="12.75" customHeight="1" x14ac:dyDescent="0.25">
      <c r="A94" s="204" t="s">
        <v>383</v>
      </c>
      <c r="B94" s="173" t="s">
        <v>384</v>
      </c>
      <c r="C94" s="164" t="s">
        <v>600</v>
      </c>
      <c r="D94" s="197"/>
      <c r="E94" s="198" t="s">
        <v>624</v>
      </c>
      <c r="F94" s="135"/>
      <c r="G94" s="135"/>
      <c r="H94" s="132" t="s">
        <v>270</v>
      </c>
      <c r="J94" s="135"/>
    </row>
    <row r="95" spans="1:12" ht="12.75" customHeight="1" x14ac:dyDescent="0.25">
      <c r="A95" s="204" t="s">
        <v>238</v>
      </c>
      <c r="B95" s="173" t="s">
        <v>239</v>
      </c>
      <c r="C95" s="164" t="s">
        <v>51</v>
      </c>
      <c r="D95" s="197"/>
      <c r="E95" s="198" t="s">
        <v>625</v>
      </c>
      <c r="F95" s="135"/>
      <c r="G95" s="135"/>
      <c r="H95" s="132" t="s">
        <v>269</v>
      </c>
      <c r="J95" s="135"/>
    </row>
    <row r="96" spans="1:12" ht="12.75" customHeight="1" x14ac:dyDescent="0.25">
      <c r="A96" s="204" t="s">
        <v>240</v>
      </c>
      <c r="B96" s="173" t="s">
        <v>241</v>
      </c>
      <c r="C96" s="164" t="s">
        <v>541</v>
      </c>
      <c r="D96" s="197"/>
      <c r="E96" s="198" t="s">
        <v>626</v>
      </c>
      <c r="F96" s="135"/>
      <c r="G96" s="135"/>
      <c r="H96" s="132" t="s">
        <v>269</v>
      </c>
      <c r="J96" s="135"/>
    </row>
    <row r="97" spans="1:10" ht="12.75" customHeight="1" x14ac:dyDescent="0.25">
      <c r="A97" s="204" t="s">
        <v>242</v>
      </c>
      <c r="B97" s="173" t="s">
        <v>243</v>
      </c>
      <c r="C97" s="164" t="s">
        <v>542</v>
      </c>
      <c r="D97" s="197"/>
      <c r="E97" s="198" t="s">
        <v>627</v>
      </c>
      <c r="F97" s="135"/>
      <c r="G97" s="135"/>
      <c r="H97" s="132" t="s">
        <v>269</v>
      </c>
      <c r="J97" s="135"/>
    </row>
    <row r="98" spans="1:10" ht="12.75" customHeight="1" x14ac:dyDescent="0.25">
      <c r="A98" s="204" t="s">
        <v>244</v>
      </c>
      <c r="B98" s="173" t="s">
        <v>245</v>
      </c>
      <c r="C98" s="164" t="s">
        <v>64</v>
      </c>
      <c r="D98" s="197"/>
      <c r="E98" s="198" t="s">
        <v>65</v>
      </c>
      <c r="F98" s="135"/>
      <c r="G98" s="135"/>
      <c r="H98" s="132" t="s">
        <v>269</v>
      </c>
      <c r="J98" s="135"/>
    </row>
    <row r="99" spans="1:10" ht="12.75" customHeight="1" x14ac:dyDescent="0.25">
      <c r="A99" s="204" t="s">
        <v>246</v>
      </c>
      <c r="B99" s="173" t="s">
        <v>247</v>
      </c>
      <c r="C99" s="165" t="s">
        <v>601</v>
      </c>
      <c r="D99" s="197"/>
      <c r="E99" s="198" t="s">
        <v>624</v>
      </c>
      <c r="F99" s="135"/>
      <c r="G99" s="135"/>
      <c r="H99" s="132" t="s">
        <v>270</v>
      </c>
      <c r="J99" s="135"/>
    </row>
    <row r="100" spans="1:10" ht="12.75" customHeight="1" x14ac:dyDescent="0.25">
      <c r="A100" s="204" t="s">
        <v>385</v>
      </c>
      <c r="B100" s="173" t="s">
        <v>386</v>
      </c>
      <c r="C100" s="165" t="s">
        <v>602</v>
      </c>
      <c r="D100" s="197"/>
      <c r="E100" s="198" t="s">
        <v>624</v>
      </c>
      <c r="F100" s="135"/>
      <c r="G100" s="135"/>
      <c r="H100" s="132" t="s">
        <v>270</v>
      </c>
      <c r="J100" s="135"/>
    </row>
    <row r="101" spans="1:10" ht="12.75" customHeight="1" x14ac:dyDescent="0.25">
      <c r="A101" s="204" t="s">
        <v>248</v>
      </c>
      <c r="B101" s="173" t="s">
        <v>249</v>
      </c>
      <c r="C101" s="165" t="s">
        <v>603</v>
      </c>
      <c r="D101" s="197"/>
      <c r="E101" s="198" t="s">
        <v>624</v>
      </c>
      <c r="F101" s="135"/>
      <c r="G101" s="135"/>
      <c r="H101" s="132" t="s">
        <v>270</v>
      </c>
      <c r="J101" s="135"/>
    </row>
    <row r="102" spans="1:10" ht="12.75" customHeight="1" x14ac:dyDescent="0.25">
      <c r="A102" s="204" t="s">
        <v>387</v>
      </c>
      <c r="B102" s="173" t="s">
        <v>388</v>
      </c>
      <c r="C102" s="165" t="s">
        <v>604</v>
      </c>
      <c r="D102" s="197"/>
      <c r="E102" s="198" t="s">
        <v>624</v>
      </c>
      <c r="F102" s="135"/>
      <c r="G102" s="135"/>
      <c r="H102" s="132" t="s">
        <v>270</v>
      </c>
      <c r="J102" s="135"/>
    </row>
    <row r="103" spans="1:10" ht="12.75" customHeight="1" x14ac:dyDescent="0.25">
      <c r="A103" s="204" t="s">
        <v>250</v>
      </c>
      <c r="B103" s="173" t="s">
        <v>251</v>
      </c>
      <c r="C103" s="164" t="s">
        <v>389</v>
      </c>
      <c r="D103" s="197"/>
      <c r="E103" s="198" t="s">
        <v>628</v>
      </c>
      <c r="F103" s="135"/>
      <c r="G103" s="135"/>
      <c r="H103" s="132" t="s">
        <v>269</v>
      </c>
      <c r="J103" s="135"/>
    </row>
    <row r="104" spans="1:10" ht="12.75" customHeight="1" x14ac:dyDescent="0.25">
      <c r="A104" s="204" t="s">
        <v>252</v>
      </c>
      <c r="B104" s="173" t="s">
        <v>253</v>
      </c>
      <c r="C104" s="164" t="s">
        <v>390</v>
      </c>
      <c r="D104" s="197"/>
      <c r="E104" s="198" t="s">
        <v>629</v>
      </c>
      <c r="F104" s="135"/>
      <c r="G104" s="135"/>
      <c r="H104" s="132" t="s">
        <v>269</v>
      </c>
      <c r="J104" s="135"/>
    </row>
    <row r="105" spans="1:10" ht="12.75" customHeight="1" x14ac:dyDescent="0.25">
      <c r="A105" s="204" t="s">
        <v>391</v>
      </c>
      <c r="B105" s="173" t="s">
        <v>392</v>
      </c>
      <c r="C105" s="164" t="s">
        <v>393</v>
      </c>
      <c r="D105" s="197"/>
      <c r="E105" s="198" t="s">
        <v>629</v>
      </c>
      <c r="F105" s="135"/>
      <c r="G105" s="135"/>
      <c r="H105" s="132" t="s">
        <v>269</v>
      </c>
      <c r="J105" s="135"/>
    </row>
    <row r="106" spans="1:10" ht="12.75" customHeight="1" x14ac:dyDescent="0.25">
      <c r="A106" s="204" t="s">
        <v>254</v>
      </c>
      <c r="B106" s="173" t="s">
        <v>255</v>
      </c>
      <c r="C106" s="164" t="s">
        <v>256</v>
      </c>
      <c r="D106" s="197"/>
      <c r="E106" s="198" t="s">
        <v>630</v>
      </c>
      <c r="F106" s="135"/>
      <c r="G106" s="135"/>
      <c r="H106" s="132" t="s">
        <v>269</v>
      </c>
      <c r="J106" s="135"/>
    </row>
    <row r="107" spans="1:10" ht="12.75" customHeight="1" x14ac:dyDescent="0.25">
      <c r="A107" s="204" t="s">
        <v>257</v>
      </c>
      <c r="B107" s="173" t="s">
        <v>258</v>
      </c>
      <c r="C107" s="164" t="s">
        <v>543</v>
      </c>
      <c r="D107" s="197"/>
      <c r="E107" s="198" t="s">
        <v>631</v>
      </c>
      <c r="F107" s="135"/>
      <c r="G107" s="135"/>
      <c r="H107" s="132" t="s">
        <v>269</v>
      </c>
      <c r="J107" s="135"/>
    </row>
    <row r="108" spans="1:10" ht="12.75" customHeight="1" x14ac:dyDescent="0.25">
      <c r="A108" s="204" t="s">
        <v>259</v>
      </c>
      <c r="B108" s="173" t="s">
        <v>260</v>
      </c>
      <c r="C108" s="164" t="s">
        <v>544</v>
      </c>
      <c r="D108" s="197"/>
      <c r="E108" s="198" t="s">
        <v>38</v>
      </c>
      <c r="F108" s="135"/>
      <c r="G108" s="135"/>
      <c r="H108" s="132" t="s">
        <v>270</v>
      </c>
      <c r="J108" s="135"/>
    </row>
    <row r="109" spans="1:10" ht="12.75" customHeight="1" x14ac:dyDescent="0.25">
      <c r="A109" s="204" t="s">
        <v>261</v>
      </c>
      <c r="B109" s="173" t="s">
        <v>263</v>
      </c>
      <c r="C109" s="164" t="s">
        <v>545</v>
      </c>
      <c r="D109" s="197"/>
      <c r="E109" s="198" t="s">
        <v>632</v>
      </c>
      <c r="F109" s="135"/>
      <c r="G109" s="135"/>
      <c r="H109" s="132" t="s">
        <v>270</v>
      </c>
      <c r="J109" s="135"/>
    </row>
    <row r="110" spans="1:10" ht="12.75" customHeight="1" x14ac:dyDescent="0.25">
      <c r="A110" s="204" t="s">
        <v>438</v>
      </c>
      <c r="B110" s="173" t="s">
        <v>439</v>
      </c>
      <c r="C110" s="164" t="s">
        <v>440</v>
      </c>
      <c r="D110" s="197"/>
      <c r="E110" s="198" t="s">
        <v>632</v>
      </c>
      <c r="F110" s="135"/>
      <c r="G110" s="135"/>
      <c r="H110" s="132" t="s">
        <v>270</v>
      </c>
      <c r="J110" s="135"/>
    </row>
    <row r="111" spans="1:10" ht="12.75" customHeight="1" x14ac:dyDescent="0.25">
      <c r="A111" s="204" t="s">
        <v>262</v>
      </c>
      <c r="B111" s="173" t="s">
        <v>264</v>
      </c>
      <c r="C111" s="164" t="s">
        <v>546</v>
      </c>
      <c r="D111" s="197"/>
      <c r="E111" s="198" t="s">
        <v>633</v>
      </c>
      <c r="F111" s="135"/>
      <c r="G111" s="135"/>
      <c r="H111" s="132" t="s">
        <v>270</v>
      </c>
      <c r="J111" s="135"/>
    </row>
    <row r="112" spans="1:10" ht="12.75" customHeight="1" x14ac:dyDescent="0.25">
      <c r="A112" s="204" t="s">
        <v>441</v>
      </c>
      <c r="B112" s="173" t="s">
        <v>442</v>
      </c>
      <c r="C112" s="164" t="s">
        <v>547</v>
      </c>
      <c r="D112" s="199"/>
      <c r="E112" s="198" t="s">
        <v>633</v>
      </c>
      <c r="F112" s="135"/>
      <c r="G112" s="135"/>
      <c r="H112" s="132" t="s">
        <v>270</v>
      </c>
      <c r="J112" s="135"/>
    </row>
    <row r="113" spans="1:10" ht="12.75" customHeight="1" x14ac:dyDescent="0.25">
      <c r="A113" s="204" t="s">
        <v>443</v>
      </c>
      <c r="B113" s="173" t="s">
        <v>444</v>
      </c>
      <c r="C113" s="164" t="s">
        <v>548</v>
      </c>
      <c r="D113" s="199"/>
      <c r="E113" s="198" t="s">
        <v>633</v>
      </c>
      <c r="F113" s="135"/>
      <c r="G113" s="135"/>
      <c r="H113" s="132" t="s">
        <v>270</v>
      </c>
      <c r="J113" s="135"/>
    </row>
    <row r="114" spans="1:10" ht="12.75" customHeight="1" x14ac:dyDescent="0.25">
      <c r="A114" s="204" t="s">
        <v>300</v>
      </c>
      <c r="B114" s="173" t="s">
        <v>302</v>
      </c>
      <c r="C114" s="164" t="s">
        <v>549</v>
      </c>
      <c r="D114" s="199"/>
      <c r="E114" s="198" t="s">
        <v>627</v>
      </c>
      <c r="F114" s="135"/>
      <c r="G114" s="135"/>
      <c r="H114" s="132" t="s">
        <v>269</v>
      </c>
      <c r="J114" s="135"/>
    </row>
    <row r="115" spans="1:10" ht="12.75" customHeight="1" x14ac:dyDescent="0.25">
      <c r="A115" s="204" t="s">
        <v>301</v>
      </c>
      <c r="B115" s="173" t="s">
        <v>303</v>
      </c>
      <c r="C115" s="164" t="s">
        <v>550</v>
      </c>
      <c r="D115" s="199"/>
      <c r="E115" s="198" t="s">
        <v>634</v>
      </c>
      <c r="F115" s="135"/>
      <c r="G115" s="135"/>
      <c r="H115" s="132" t="s">
        <v>269</v>
      </c>
      <c r="J115" s="135"/>
    </row>
    <row r="116" spans="1:10" ht="12.75" customHeight="1" x14ac:dyDescent="0.25">
      <c r="A116" s="204" t="s">
        <v>339</v>
      </c>
      <c r="B116" s="173" t="s">
        <v>351</v>
      </c>
      <c r="C116" s="164" t="s">
        <v>394</v>
      </c>
      <c r="D116" s="199"/>
      <c r="E116" s="198" t="s">
        <v>635</v>
      </c>
      <c r="F116" s="135"/>
      <c r="G116" s="135"/>
      <c r="H116" s="132" t="s">
        <v>269</v>
      </c>
      <c r="J116" s="135"/>
    </row>
    <row r="117" spans="1:10" ht="12.75" customHeight="1" x14ac:dyDescent="0.25">
      <c r="A117" s="204" t="s">
        <v>340</v>
      </c>
      <c r="B117" s="173" t="s">
        <v>352</v>
      </c>
      <c r="C117" s="164" t="s">
        <v>395</v>
      </c>
      <c r="D117" s="199"/>
      <c r="E117" s="198" t="s">
        <v>636</v>
      </c>
      <c r="F117" s="135"/>
      <c r="G117" s="135"/>
      <c r="H117" s="132" t="s">
        <v>269</v>
      </c>
      <c r="J117" s="135"/>
    </row>
    <row r="118" spans="1:10" ht="12.75" customHeight="1" x14ac:dyDescent="0.25">
      <c r="A118" s="204" t="s">
        <v>341</v>
      </c>
      <c r="B118" s="173" t="s">
        <v>353</v>
      </c>
      <c r="C118" s="164" t="s">
        <v>396</v>
      </c>
      <c r="D118" s="199"/>
      <c r="E118" s="198" t="s">
        <v>637</v>
      </c>
      <c r="F118" s="135"/>
      <c r="G118" s="135"/>
      <c r="H118" s="132" t="s">
        <v>269</v>
      </c>
      <c r="J118" s="135"/>
    </row>
    <row r="119" spans="1:10" ht="12.75" customHeight="1" x14ac:dyDescent="0.25">
      <c r="A119" s="204" t="s">
        <v>342</v>
      </c>
      <c r="B119" s="173" t="s">
        <v>354</v>
      </c>
      <c r="C119" s="164" t="s">
        <v>397</v>
      </c>
      <c r="D119" s="199"/>
      <c r="E119" s="198" t="s">
        <v>638</v>
      </c>
      <c r="F119" s="135"/>
      <c r="G119" s="135"/>
      <c r="H119" s="132" t="s">
        <v>269</v>
      </c>
      <c r="J119" s="135"/>
    </row>
    <row r="120" spans="1:10" ht="12.75" customHeight="1" x14ac:dyDescent="0.25">
      <c r="A120" s="204" t="s">
        <v>343</v>
      </c>
      <c r="B120" s="173" t="s">
        <v>355</v>
      </c>
      <c r="C120" s="164" t="s">
        <v>398</v>
      </c>
      <c r="D120" s="199"/>
      <c r="E120" s="198" t="s">
        <v>639</v>
      </c>
      <c r="F120" s="135"/>
      <c r="G120" s="135"/>
      <c r="H120" s="132" t="s">
        <v>269</v>
      </c>
      <c r="J120" s="135"/>
    </row>
    <row r="121" spans="1:10" ht="12.75" customHeight="1" x14ac:dyDescent="0.25">
      <c r="A121" s="204" t="s">
        <v>344</v>
      </c>
      <c r="B121" s="173" t="s">
        <v>356</v>
      </c>
      <c r="C121" s="164" t="s">
        <v>399</v>
      </c>
      <c r="D121" s="199"/>
      <c r="E121" s="198" t="s">
        <v>640</v>
      </c>
      <c r="F121" s="135"/>
      <c r="G121" s="135"/>
      <c r="H121" s="132" t="s">
        <v>269</v>
      </c>
      <c r="J121" s="135"/>
    </row>
    <row r="122" spans="1:10" ht="12.75" customHeight="1" x14ac:dyDescent="0.25">
      <c r="A122" s="204" t="s">
        <v>345</v>
      </c>
      <c r="B122" s="173" t="s">
        <v>357</v>
      </c>
      <c r="C122" s="164" t="s">
        <v>400</v>
      </c>
      <c r="D122" s="199"/>
      <c r="E122" s="198" t="s">
        <v>641</v>
      </c>
      <c r="F122" s="135"/>
      <c r="G122" s="135"/>
      <c r="H122" s="132" t="s">
        <v>269</v>
      </c>
      <c r="J122" s="135"/>
    </row>
    <row r="123" spans="1:10" ht="12.75" customHeight="1" x14ac:dyDescent="0.25">
      <c r="A123" s="204" t="s">
        <v>346</v>
      </c>
      <c r="B123" s="173" t="s">
        <v>358</v>
      </c>
      <c r="C123" s="164" t="s">
        <v>401</v>
      </c>
      <c r="D123" s="199"/>
      <c r="E123" s="198" t="s">
        <v>642</v>
      </c>
      <c r="F123" s="135"/>
      <c r="G123" s="135"/>
      <c r="H123" s="132" t="s">
        <v>269</v>
      </c>
      <c r="J123" s="135"/>
    </row>
    <row r="124" spans="1:10" ht="12.75" customHeight="1" x14ac:dyDescent="0.25">
      <c r="A124" s="204" t="s">
        <v>347</v>
      </c>
      <c r="B124" s="173" t="s">
        <v>359</v>
      </c>
      <c r="C124" s="164" t="s">
        <v>416</v>
      </c>
      <c r="D124" s="199"/>
      <c r="E124" s="198" t="s">
        <v>643</v>
      </c>
      <c r="F124" s="135"/>
      <c r="G124" s="135"/>
      <c r="H124" s="132" t="s">
        <v>269</v>
      </c>
      <c r="J124" s="135"/>
    </row>
    <row r="125" spans="1:10" ht="12.75" customHeight="1" x14ac:dyDescent="0.25">
      <c r="A125" s="204" t="s">
        <v>348</v>
      </c>
      <c r="B125" s="173" t="s">
        <v>360</v>
      </c>
      <c r="C125" s="164" t="s">
        <v>417</v>
      </c>
      <c r="D125" s="199"/>
      <c r="E125" s="198" t="s">
        <v>555</v>
      </c>
      <c r="F125" s="135"/>
      <c r="G125" s="135"/>
      <c r="H125" s="132" t="s">
        <v>269</v>
      </c>
      <c r="J125" s="135"/>
    </row>
    <row r="126" spans="1:10" ht="12.75" customHeight="1" x14ac:dyDescent="0.25">
      <c r="A126" s="204" t="s">
        <v>349</v>
      </c>
      <c r="B126" s="173" t="s">
        <v>361</v>
      </c>
      <c r="C126" s="164" t="s">
        <v>402</v>
      </c>
      <c r="D126" s="197"/>
      <c r="E126" s="198" t="s">
        <v>644</v>
      </c>
      <c r="F126" s="135"/>
      <c r="G126" s="135"/>
      <c r="H126" s="132" t="s">
        <v>269</v>
      </c>
      <c r="J126" s="135"/>
    </row>
    <row r="127" spans="1:10" ht="12.75" customHeight="1" x14ac:dyDescent="0.25">
      <c r="A127" s="204" t="s">
        <v>350</v>
      </c>
      <c r="B127" s="173" t="s">
        <v>362</v>
      </c>
      <c r="C127" s="164" t="s">
        <v>403</v>
      </c>
      <c r="D127" s="199"/>
      <c r="E127" s="198" t="s">
        <v>644</v>
      </c>
      <c r="F127" s="135"/>
      <c r="G127" s="135"/>
      <c r="H127" s="132" t="s">
        <v>269</v>
      </c>
      <c r="J127" s="135"/>
    </row>
    <row r="128" spans="1:10" ht="12.75" customHeight="1" x14ac:dyDescent="0.25">
      <c r="A128" s="204" t="s">
        <v>405</v>
      </c>
      <c r="B128" s="173" t="s">
        <v>406</v>
      </c>
      <c r="C128" s="164" t="s">
        <v>407</v>
      </c>
      <c r="D128" s="199"/>
      <c r="E128" s="198" t="s">
        <v>529</v>
      </c>
      <c r="F128" s="135"/>
      <c r="G128" s="135"/>
      <c r="H128" s="132" t="s">
        <v>269</v>
      </c>
      <c r="J128" s="135"/>
    </row>
    <row r="129" spans="1:10" ht="12.75" customHeight="1" x14ac:dyDescent="0.25">
      <c r="A129" s="204" t="s">
        <v>445</v>
      </c>
      <c r="B129" s="173" t="s">
        <v>446</v>
      </c>
      <c r="C129" s="164" t="s">
        <v>551</v>
      </c>
      <c r="D129" s="199"/>
      <c r="E129" s="198" t="s">
        <v>529</v>
      </c>
      <c r="F129" s="135"/>
      <c r="G129" s="135"/>
      <c r="H129" s="132" t="s">
        <v>269</v>
      </c>
      <c r="J129" s="135"/>
    </row>
    <row r="130" spans="1:10" ht="12.75" customHeight="1" x14ac:dyDescent="0.25">
      <c r="A130" s="204" t="s">
        <v>447</v>
      </c>
      <c r="B130" s="173" t="s">
        <v>448</v>
      </c>
      <c r="C130" s="164" t="s">
        <v>449</v>
      </c>
      <c r="D130" s="199"/>
      <c r="E130" s="198" t="s">
        <v>529</v>
      </c>
      <c r="F130" s="135"/>
      <c r="G130" s="135"/>
      <c r="H130" s="132" t="s">
        <v>269</v>
      </c>
      <c r="J130" s="135"/>
    </row>
    <row r="131" spans="1:10" ht="12.75" customHeight="1" x14ac:dyDescent="0.25">
      <c r="A131" s="204" t="s">
        <v>565</v>
      </c>
      <c r="B131" s="173" t="s">
        <v>568</v>
      </c>
      <c r="C131" s="164" t="s">
        <v>605</v>
      </c>
      <c r="D131" s="199"/>
      <c r="E131" s="198" t="s">
        <v>529</v>
      </c>
      <c r="F131" s="135"/>
      <c r="G131" s="135"/>
      <c r="H131" s="154" t="s">
        <v>269</v>
      </c>
      <c r="J131" s="135"/>
    </row>
    <row r="132" spans="1:10" ht="12.75" customHeight="1" x14ac:dyDescent="0.25">
      <c r="A132" s="204" t="s">
        <v>566</v>
      </c>
      <c r="B132" s="173" t="s">
        <v>569</v>
      </c>
      <c r="C132" s="164" t="s">
        <v>606</v>
      </c>
      <c r="D132" s="199"/>
      <c r="E132" s="198" t="s">
        <v>529</v>
      </c>
      <c r="F132" s="135"/>
      <c r="G132" s="135"/>
      <c r="H132" s="154" t="s">
        <v>269</v>
      </c>
      <c r="J132" s="135"/>
    </row>
    <row r="133" spans="1:10" ht="12.75" customHeight="1" x14ac:dyDescent="0.25">
      <c r="A133" s="204" t="s">
        <v>526</v>
      </c>
      <c r="B133" s="173" t="s">
        <v>527</v>
      </c>
      <c r="C133" s="164" t="s">
        <v>528</v>
      </c>
      <c r="D133" s="199"/>
      <c r="E133" s="198" t="s">
        <v>529</v>
      </c>
      <c r="F133" s="135"/>
      <c r="G133" s="135"/>
      <c r="H133" s="132" t="s">
        <v>269</v>
      </c>
      <c r="J133" s="135"/>
    </row>
    <row r="134" spans="1:10" ht="12.75" customHeight="1" x14ac:dyDescent="0.25">
      <c r="A134" s="204" t="s">
        <v>408</v>
      </c>
      <c r="B134" s="173" t="s">
        <v>411</v>
      </c>
      <c r="C134" s="164" t="s">
        <v>450</v>
      </c>
      <c r="D134" s="199"/>
      <c r="E134" s="198" t="s">
        <v>554</v>
      </c>
      <c r="F134" s="135"/>
      <c r="G134" s="135"/>
      <c r="H134" s="154" t="s">
        <v>269</v>
      </c>
      <c r="J134" s="135"/>
    </row>
    <row r="135" spans="1:10" ht="12.75" customHeight="1" x14ac:dyDescent="0.25">
      <c r="A135" s="204" t="s">
        <v>409</v>
      </c>
      <c r="B135" s="173" t="s">
        <v>412</v>
      </c>
      <c r="C135" s="164" t="s">
        <v>451</v>
      </c>
      <c r="D135" s="199"/>
      <c r="E135" s="198" t="s">
        <v>554</v>
      </c>
      <c r="F135" s="135"/>
      <c r="G135" s="135"/>
      <c r="H135" s="154" t="s">
        <v>269</v>
      </c>
      <c r="J135" s="135"/>
    </row>
    <row r="136" spans="1:10" ht="12.75" customHeight="1" x14ac:dyDescent="0.25">
      <c r="A136" s="204" t="s">
        <v>424</v>
      </c>
      <c r="B136" s="173" t="s">
        <v>425</v>
      </c>
      <c r="C136" s="164" t="s">
        <v>552</v>
      </c>
      <c r="D136" s="199"/>
      <c r="E136" s="198" t="s">
        <v>554</v>
      </c>
      <c r="F136" s="135"/>
      <c r="G136" s="135"/>
      <c r="H136" s="154" t="s">
        <v>269</v>
      </c>
      <c r="J136" s="135"/>
    </row>
    <row r="137" spans="1:10" ht="12.75" customHeight="1" x14ac:dyDescent="0.25">
      <c r="A137" s="204" t="s">
        <v>410</v>
      </c>
      <c r="B137" s="173" t="s">
        <v>413</v>
      </c>
      <c r="C137" s="164" t="s">
        <v>452</v>
      </c>
      <c r="D137" s="199"/>
      <c r="E137" s="198" t="s">
        <v>46</v>
      </c>
      <c r="F137" s="135"/>
      <c r="G137" s="135"/>
      <c r="H137" s="154" t="s">
        <v>269</v>
      </c>
      <c r="J137" s="135"/>
    </row>
    <row r="138" spans="1:10" s="167" customFormat="1" ht="12.75" customHeight="1" x14ac:dyDescent="0.25">
      <c r="A138" s="205" t="s">
        <v>418</v>
      </c>
      <c r="B138" s="182" t="s">
        <v>420</v>
      </c>
      <c r="C138" s="180" t="s">
        <v>419</v>
      </c>
      <c r="D138" s="200"/>
      <c r="E138" s="198" t="s">
        <v>530</v>
      </c>
      <c r="F138" s="181"/>
      <c r="G138" s="181"/>
      <c r="H138" s="154" t="s">
        <v>269</v>
      </c>
      <c r="I138" s="118"/>
      <c r="J138" s="181"/>
    </row>
    <row r="139" spans="1:10" s="167" customFormat="1" ht="12.75" customHeight="1" x14ac:dyDescent="0.25">
      <c r="A139" s="205" t="s">
        <v>426</v>
      </c>
      <c r="B139" s="182" t="s">
        <v>427</v>
      </c>
      <c r="C139" s="180" t="s">
        <v>553</v>
      </c>
      <c r="D139" s="200"/>
      <c r="E139" s="201" t="s">
        <v>529</v>
      </c>
      <c r="F139" s="181"/>
      <c r="G139" s="181"/>
      <c r="H139" s="154" t="s">
        <v>269</v>
      </c>
      <c r="I139" s="118"/>
      <c r="J139" s="181"/>
    </row>
    <row r="140" spans="1:10" s="167" customFormat="1" ht="12.75" customHeight="1" x14ac:dyDescent="0.25">
      <c r="A140" s="205" t="s">
        <v>453</v>
      </c>
      <c r="B140" s="182" t="s">
        <v>454</v>
      </c>
      <c r="C140" s="180" t="s">
        <v>455</v>
      </c>
      <c r="D140" s="200"/>
      <c r="E140" s="201" t="s">
        <v>645</v>
      </c>
      <c r="F140" s="181"/>
      <c r="G140" s="181"/>
      <c r="H140" s="154" t="s">
        <v>270</v>
      </c>
      <c r="I140" s="118"/>
      <c r="J140" s="181"/>
    </row>
    <row r="141" spans="1:10" s="167" customFormat="1" ht="12.75" customHeight="1" x14ac:dyDescent="0.25">
      <c r="A141" s="205" t="s">
        <v>456</v>
      </c>
      <c r="B141" s="182" t="s">
        <v>457</v>
      </c>
      <c r="C141" s="180" t="s">
        <v>458</v>
      </c>
      <c r="D141" s="200"/>
      <c r="E141" s="201" t="s">
        <v>645</v>
      </c>
      <c r="F141" s="181"/>
      <c r="G141" s="181"/>
      <c r="H141" s="154" t="s">
        <v>270</v>
      </c>
      <c r="I141" s="118"/>
      <c r="J141" s="181"/>
    </row>
    <row r="142" spans="1:10" s="167" customFormat="1" ht="12.75" customHeight="1" x14ac:dyDescent="0.25">
      <c r="A142" s="205" t="s">
        <v>459</v>
      </c>
      <c r="B142" s="182" t="s">
        <v>460</v>
      </c>
      <c r="C142" s="180" t="s">
        <v>461</v>
      </c>
      <c r="D142" s="200"/>
      <c r="E142" s="201" t="s">
        <v>645</v>
      </c>
      <c r="F142" s="181"/>
      <c r="G142" s="181"/>
      <c r="H142" s="154" t="s">
        <v>270</v>
      </c>
      <c r="I142" s="118"/>
      <c r="J142" s="181"/>
    </row>
    <row r="143" spans="1:10" s="167" customFormat="1" ht="12.75" customHeight="1" x14ac:dyDescent="0.25">
      <c r="A143" s="205" t="s">
        <v>462</v>
      </c>
      <c r="B143" s="182" t="s">
        <v>463</v>
      </c>
      <c r="C143" s="180" t="s">
        <v>464</v>
      </c>
      <c r="D143" s="200"/>
      <c r="E143" s="201" t="s">
        <v>645</v>
      </c>
      <c r="F143" s="181"/>
      <c r="G143" s="181"/>
      <c r="H143" s="154" t="s">
        <v>270</v>
      </c>
      <c r="I143" s="118"/>
      <c r="J143" s="181"/>
    </row>
    <row r="144" spans="1:10" s="167" customFormat="1" ht="12.75" customHeight="1" x14ac:dyDescent="0.25">
      <c r="A144" s="205" t="s">
        <v>465</v>
      </c>
      <c r="B144" s="182" t="s">
        <v>466</v>
      </c>
      <c r="C144" s="180" t="s">
        <v>475</v>
      </c>
      <c r="D144" s="200"/>
      <c r="E144" s="201" t="s">
        <v>645</v>
      </c>
      <c r="F144" s="181"/>
      <c r="G144" s="181"/>
      <c r="H144" s="154" t="s">
        <v>270</v>
      </c>
      <c r="I144" s="118"/>
      <c r="J144" s="181"/>
    </row>
    <row r="145" spans="1:12" s="167" customFormat="1" ht="12.75" customHeight="1" x14ac:dyDescent="0.25">
      <c r="A145" s="205" t="s">
        <v>467</v>
      </c>
      <c r="B145" s="182" t="s">
        <v>468</v>
      </c>
      <c r="C145" s="180" t="s">
        <v>476</v>
      </c>
      <c r="D145" s="200"/>
      <c r="E145" s="201" t="s">
        <v>645</v>
      </c>
      <c r="F145" s="181"/>
      <c r="G145" s="181"/>
      <c r="H145" s="154" t="s">
        <v>270</v>
      </c>
      <c r="I145" s="118"/>
      <c r="J145" s="181"/>
    </row>
    <row r="146" spans="1:12" s="167" customFormat="1" ht="12.75" customHeight="1" x14ac:dyDescent="0.25">
      <c r="A146" s="205" t="s">
        <v>469</v>
      </c>
      <c r="B146" s="182" t="s">
        <v>470</v>
      </c>
      <c r="C146" s="180" t="s">
        <v>477</v>
      </c>
      <c r="D146" s="200"/>
      <c r="E146" s="201" t="s">
        <v>645</v>
      </c>
      <c r="F146" s="181"/>
      <c r="G146" s="181"/>
      <c r="H146" s="154" t="s">
        <v>270</v>
      </c>
      <c r="I146" s="118"/>
      <c r="J146" s="181"/>
    </row>
    <row r="147" spans="1:12" s="167" customFormat="1" ht="12.75" customHeight="1" x14ac:dyDescent="0.25">
      <c r="A147" s="205" t="s">
        <v>471</v>
      </c>
      <c r="B147" s="182" t="s">
        <v>472</v>
      </c>
      <c r="C147" s="180" t="s">
        <v>478</v>
      </c>
      <c r="D147" s="200"/>
      <c r="E147" s="201" t="s">
        <v>645</v>
      </c>
      <c r="F147" s="181"/>
      <c r="G147" s="181"/>
      <c r="H147" s="154" t="s">
        <v>270</v>
      </c>
      <c r="I147" s="118"/>
      <c r="J147" s="181"/>
    </row>
    <row r="148" spans="1:12" s="167" customFormat="1" ht="12.75" customHeight="1" x14ac:dyDescent="0.25">
      <c r="A148" s="205" t="s">
        <v>473</v>
      </c>
      <c r="B148" s="182" t="s">
        <v>474</v>
      </c>
      <c r="C148" s="180" t="s">
        <v>479</v>
      </c>
      <c r="D148" s="200"/>
      <c r="E148" s="201" t="s">
        <v>645</v>
      </c>
      <c r="F148" s="181"/>
      <c r="G148" s="181"/>
      <c r="H148" s="154" t="s">
        <v>270</v>
      </c>
      <c r="I148" s="118"/>
      <c r="J148" s="181"/>
    </row>
    <row r="149" spans="1:12" s="167" customFormat="1" ht="12.75" customHeight="1" x14ac:dyDescent="0.25">
      <c r="A149" s="205" t="s">
        <v>480</v>
      </c>
      <c r="B149" s="182" t="s">
        <v>481</v>
      </c>
      <c r="C149" s="180" t="s">
        <v>482</v>
      </c>
      <c r="D149" s="200"/>
      <c r="E149" s="201" t="s">
        <v>646</v>
      </c>
      <c r="F149" s="181"/>
      <c r="G149" s="181"/>
      <c r="H149" s="154" t="s">
        <v>269</v>
      </c>
      <c r="I149" s="118"/>
      <c r="J149" s="181"/>
    </row>
    <row r="150" spans="1:12" s="167" customFormat="1" ht="12.75" customHeight="1" x14ac:dyDescent="0.25">
      <c r="A150" s="205" t="s">
        <v>483</v>
      </c>
      <c r="B150" s="182" t="s">
        <v>484</v>
      </c>
      <c r="C150" s="180" t="s">
        <v>485</v>
      </c>
      <c r="D150" s="200"/>
      <c r="E150" s="201" t="s">
        <v>622</v>
      </c>
      <c r="F150" s="181"/>
      <c r="G150" s="181"/>
      <c r="H150" s="154" t="s">
        <v>270</v>
      </c>
      <c r="I150" s="118"/>
      <c r="J150" s="181"/>
    </row>
    <row r="151" spans="1:12" s="167" customFormat="1" ht="12.75" customHeight="1" x14ac:dyDescent="0.25">
      <c r="A151" s="205" t="s">
        <v>486</v>
      </c>
      <c r="B151" s="182" t="s">
        <v>487</v>
      </c>
      <c r="C151" s="180" t="s">
        <v>488</v>
      </c>
      <c r="D151" s="200"/>
      <c r="E151" s="201" t="s">
        <v>529</v>
      </c>
      <c r="F151" s="181"/>
      <c r="G151" s="181"/>
      <c r="H151" s="154" t="s">
        <v>270</v>
      </c>
      <c r="I151" s="118"/>
      <c r="J151" s="181"/>
    </row>
    <row r="152" spans="1:12" ht="12.75" customHeight="1" x14ac:dyDescent="0.25">
      <c r="A152" s="204" t="s">
        <v>147</v>
      </c>
      <c r="B152" s="173" t="s">
        <v>332</v>
      </c>
      <c r="C152" s="164" t="s">
        <v>489</v>
      </c>
      <c r="D152" s="199"/>
      <c r="E152" s="202" t="s">
        <v>490</v>
      </c>
      <c r="F152" s="135"/>
      <c r="G152" s="135"/>
      <c r="H152" s="132" t="s">
        <v>270</v>
      </c>
      <c r="J152" s="135"/>
    </row>
    <row r="153" spans="1:12" ht="12.75" customHeight="1" x14ac:dyDescent="0.25">
      <c r="A153" s="204" t="s">
        <v>147</v>
      </c>
      <c r="B153" s="173" t="s">
        <v>333</v>
      </c>
      <c r="C153" s="164" t="s">
        <v>336</v>
      </c>
      <c r="D153" s="199"/>
      <c r="E153" s="202" t="s">
        <v>490</v>
      </c>
      <c r="F153" s="135"/>
      <c r="G153" s="135"/>
      <c r="H153" s="132" t="s">
        <v>270</v>
      </c>
      <c r="J153" s="135"/>
    </row>
    <row r="154" spans="1:12" ht="12.75" customHeight="1" x14ac:dyDescent="0.25">
      <c r="A154" s="204" t="s">
        <v>147</v>
      </c>
      <c r="B154" s="173" t="s">
        <v>334</v>
      </c>
      <c r="C154" s="164" t="s">
        <v>337</v>
      </c>
      <c r="D154" s="199"/>
      <c r="E154" s="202" t="s">
        <v>490</v>
      </c>
      <c r="F154" s="135"/>
      <c r="G154" s="135"/>
      <c r="H154" s="132" t="s">
        <v>270</v>
      </c>
      <c r="J154" s="135"/>
    </row>
    <row r="155" spans="1:12" ht="12.75" customHeight="1" x14ac:dyDescent="0.25">
      <c r="A155" s="204" t="s">
        <v>147</v>
      </c>
      <c r="B155" s="173" t="s">
        <v>335</v>
      </c>
      <c r="C155" s="164" t="s">
        <v>338</v>
      </c>
      <c r="D155" s="199"/>
      <c r="E155" s="202" t="s">
        <v>490</v>
      </c>
      <c r="F155" s="135"/>
      <c r="G155" s="135"/>
      <c r="H155" s="132" t="s">
        <v>270</v>
      </c>
      <c r="J155" s="135"/>
    </row>
    <row r="156" spans="1:12" x14ac:dyDescent="0.25">
      <c r="A156" s="85"/>
      <c r="B156" s="174"/>
      <c r="C156" s="166"/>
      <c r="D156" s="83"/>
      <c r="E156" s="84" t="s">
        <v>304</v>
      </c>
      <c r="F156" s="9">
        <f>SUM(F12:F155)</f>
        <v>655</v>
      </c>
      <c r="G156" s="9">
        <f>SUM(G12:G155)</f>
        <v>803289</v>
      </c>
      <c r="H156" s="133"/>
      <c r="J156" s="9">
        <f>SUM(J12:J155)</f>
        <v>0</v>
      </c>
    </row>
    <row r="157" spans="1:12" x14ac:dyDescent="0.25">
      <c r="A157" s="134"/>
      <c r="B157" s="175"/>
    </row>
    <row r="158" spans="1:12" x14ac:dyDescent="0.25">
      <c r="A158" s="134"/>
      <c r="B158" s="175"/>
      <c r="F158" s="71" t="s">
        <v>275</v>
      </c>
      <c r="G158" s="56">
        <f>'Form 1'!F19</f>
        <v>803289</v>
      </c>
      <c r="L158" s="118" t="s">
        <v>404</v>
      </c>
    </row>
    <row r="159" spans="1:12" x14ac:dyDescent="0.25">
      <c r="A159" s="134"/>
      <c r="B159" s="175"/>
      <c r="F159" s="71" t="s">
        <v>101</v>
      </c>
      <c r="G159" s="56">
        <f>G158-G156</f>
        <v>0</v>
      </c>
    </row>
    <row r="160" spans="1:12" x14ac:dyDescent="0.25">
      <c r="B160" s="176" t="s">
        <v>102</v>
      </c>
    </row>
    <row r="161" spans="1:10" x14ac:dyDescent="0.25">
      <c r="B161" s="177"/>
      <c r="C161" s="137"/>
      <c r="D161" s="137"/>
      <c r="E161" s="137"/>
      <c r="F161" s="137"/>
      <c r="G161" s="137"/>
      <c r="H161" s="137"/>
      <c r="I161" s="137"/>
      <c r="J161" s="138"/>
    </row>
    <row r="162" spans="1:10" x14ac:dyDescent="0.25">
      <c r="B162" s="178"/>
      <c r="C162" s="140"/>
      <c r="D162" s="140"/>
      <c r="E162" s="140"/>
      <c r="F162" s="140"/>
      <c r="G162" s="140"/>
      <c r="H162" s="140"/>
      <c r="I162" s="140"/>
      <c r="J162" s="141"/>
    </row>
    <row r="163" spans="1:10" x14ac:dyDescent="0.25">
      <c r="A163" s="134"/>
      <c r="B163" s="175"/>
    </row>
    <row r="164" spans="1:10" x14ac:dyDescent="0.25">
      <c r="A164" s="134"/>
      <c r="B164" s="175"/>
    </row>
    <row r="165" spans="1:10" x14ac:dyDescent="0.25">
      <c r="A165" s="134"/>
      <c r="B165" s="175"/>
    </row>
    <row r="166" spans="1:10" x14ac:dyDescent="0.25">
      <c r="A166" s="134"/>
      <c r="B166" s="175"/>
    </row>
    <row r="167" spans="1:10" x14ac:dyDescent="0.25">
      <c r="A167" s="106"/>
    </row>
    <row r="168" spans="1:10" x14ac:dyDescent="0.25">
      <c r="A168" s="106"/>
    </row>
    <row r="169" spans="1:10" x14ac:dyDescent="0.25">
      <c r="A169" s="106"/>
    </row>
    <row r="170" spans="1:10" x14ac:dyDescent="0.25">
      <c r="A170" s="106"/>
    </row>
    <row r="171" spans="1:10" x14ac:dyDescent="0.25">
      <c r="A171" s="106"/>
    </row>
    <row r="172" spans="1:10" x14ac:dyDescent="0.25">
      <c r="A172" s="106"/>
    </row>
    <row r="173" spans="1:10" x14ac:dyDescent="0.25">
      <c r="A173" s="106"/>
    </row>
    <row r="174" spans="1:10" x14ac:dyDescent="0.25">
      <c r="A174" s="106"/>
    </row>
    <row r="175" spans="1:10" x14ac:dyDescent="0.25">
      <c r="A175" s="106"/>
    </row>
    <row r="176" spans="1:10" x14ac:dyDescent="0.25">
      <c r="A176" s="106"/>
    </row>
    <row r="177" spans="1:1" x14ac:dyDescent="0.25">
      <c r="A177" s="106"/>
    </row>
    <row r="178" spans="1:1" x14ac:dyDescent="0.25">
      <c r="A178" s="106"/>
    </row>
    <row r="179" spans="1:1" x14ac:dyDescent="0.25">
      <c r="A179" s="106"/>
    </row>
    <row r="180" spans="1:1" x14ac:dyDescent="0.25">
      <c r="A180" s="106"/>
    </row>
    <row r="181" spans="1:1" x14ac:dyDescent="0.25">
      <c r="A181" s="106"/>
    </row>
    <row r="182" spans="1:1" x14ac:dyDescent="0.25">
      <c r="A182" s="106"/>
    </row>
    <row r="183" spans="1:1" x14ac:dyDescent="0.25">
      <c r="A183" s="106"/>
    </row>
    <row r="184" spans="1:1" x14ac:dyDescent="0.25">
      <c r="A184" s="106"/>
    </row>
    <row r="185" spans="1:1" x14ac:dyDescent="0.25">
      <c r="A185" s="106"/>
    </row>
    <row r="186" spans="1:1" x14ac:dyDescent="0.25">
      <c r="A186" s="106"/>
    </row>
    <row r="187" spans="1:1" x14ac:dyDescent="0.25">
      <c r="A187" s="106"/>
    </row>
    <row r="188" spans="1:1" x14ac:dyDescent="0.25">
      <c r="A188" s="106"/>
    </row>
    <row r="189" spans="1:1" x14ac:dyDescent="0.25">
      <c r="A189" s="106"/>
    </row>
    <row r="190" spans="1:1" x14ac:dyDescent="0.25">
      <c r="A190" s="106"/>
    </row>
    <row r="191" spans="1:1" x14ac:dyDescent="0.25">
      <c r="A191" s="106"/>
    </row>
    <row r="192" spans="1:1" x14ac:dyDescent="0.25">
      <c r="A192" s="106"/>
    </row>
    <row r="193" spans="1:1" x14ac:dyDescent="0.25">
      <c r="A193" s="106"/>
    </row>
    <row r="194" spans="1:1" x14ac:dyDescent="0.25">
      <c r="A194" s="106"/>
    </row>
    <row r="195" spans="1:1" x14ac:dyDescent="0.25">
      <c r="A195" s="106"/>
    </row>
    <row r="196" spans="1:1" x14ac:dyDescent="0.25">
      <c r="A196" s="106"/>
    </row>
    <row r="197" spans="1:1" x14ac:dyDescent="0.25">
      <c r="A197" s="106"/>
    </row>
    <row r="198" spans="1:1" x14ac:dyDescent="0.25">
      <c r="A198" s="106"/>
    </row>
    <row r="199" spans="1:1" x14ac:dyDescent="0.25">
      <c r="A199" s="106"/>
    </row>
    <row r="200" spans="1:1" x14ac:dyDescent="0.25">
      <c r="A200" s="106"/>
    </row>
    <row r="201" spans="1:1" x14ac:dyDescent="0.25">
      <c r="A201" s="106"/>
    </row>
    <row r="202" spans="1:1" x14ac:dyDescent="0.25">
      <c r="A202" s="106"/>
    </row>
    <row r="203" spans="1:1" x14ac:dyDescent="0.25">
      <c r="A203" s="106"/>
    </row>
    <row r="204" spans="1:1" x14ac:dyDescent="0.25">
      <c r="A204" s="106"/>
    </row>
    <row r="205" spans="1:1" x14ac:dyDescent="0.25">
      <c r="A205" s="106"/>
    </row>
    <row r="206" spans="1:1" x14ac:dyDescent="0.25">
      <c r="A206" s="106"/>
    </row>
    <row r="207" spans="1:1" x14ac:dyDescent="0.25">
      <c r="A207" s="106"/>
    </row>
    <row r="208" spans="1:1" x14ac:dyDescent="0.25">
      <c r="A208" s="106"/>
    </row>
    <row r="209" spans="1:1" x14ac:dyDescent="0.25">
      <c r="A209" s="106"/>
    </row>
    <row r="210" spans="1:1" x14ac:dyDescent="0.25">
      <c r="A210" s="106"/>
    </row>
    <row r="211" spans="1:1" x14ac:dyDescent="0.25">
      <c r="A211" s="106"/>
    </row>
    <row r="212" spans="1:1" x14ac:dyDescent="0.25">
      <c r="A212" s="106"/>
    </row>
    <row r="213" spans="1:1" x14ac:dyDescent="0.25">
      <c r="A213" s="106"/>
    </row>
    <row r="214" spans="1:1" x14ac:dyDescent="0.25">
      <c r="A214" s="106"/>
    </row>
    <row r="215" spans="1:1" x14ac:dyDescent="0.25">
      <c r="A215" s="106"/>
    </row>
    <row r="216" spans="1:1" x14ac:dyDescent="0.25">
      <c r="A216" s="106"/>
    </row>
    <row r="217" spans="1:1" x14ac:dyDescent="0.25">
      <c r="A217" s="106"/>
    </row>
    <row r="218" spans="1:1" x14ac:dyDescent="0.25">
      <c r="A218" s="106"/>
    </row>
    <row r="219" spans="1:1" x14ac:dyDescent="0.25">
      <c r="A219" s="106"/>
    </row>
    <row r="220" spans="1:1" x14ac:dyDescent="0.25">
      <c r="A220" s="106"/>
    </row>
    <row r="221" spans="1:1" x14ac:dyDescent="0.25">
      <c r="A221" s="106"/>
    </row>
    <row r="222" spans="1:1" x14ac:dyDescent="0.25">
      <c r="A222" s="106"/>
    </row>
    <row r="223" spans="1:1" x14ac:dyDescent="0.25">
      <c r="A223" s="106"/>
    </row>
    <row r="224" spans="1:1" x14ac:dyDescent="0.25">
      <c r="A224" s="106"/>
    </row>
    <row r="225" spans="1:1" x14ac:dyDescent="0.25">
      <c r="A225" s="106"/>
    </row>
    <row r="226" spans="1:1" x14ac:dyDescent="0.25">
      <c r="A226" s="106"/>
    </row>
    <row r="227" spans="1:1" x14ac:dyDescent="0.25">
      <c r="A227" s="106"/>
    </row>
    <row r="228" spans="1:1" x14ac:dyDescent="0.25">
      <c r="A228" s="106"/>
    </row>
    <row r="229" spans="1:1" x14ac:dyDescent="0.25">
      <c r="A229" s="106"/>
    </row>
    <row r="230" spans="1:1" x14ac:dyDescent="0.25">
      <c r="A230" s="106"/>
    </row>
    <row r="231" spans="1:1" x14ac:dyDescent="0.25">
      <c r="A231" s="106"/>
    </row>
    <row r="232" spans="1:1" x14ac:dyDescent="0.25">
      <c r="A232" s="106"/>
    </row>
    <row r="233" spans="1:1" x14ac:dyDescent="0.25">
      <c r="A233" s="106"/>
    </row>
    <row r="234" spans="1:1" x14ac:dyDescent="0.25">
      <c r="A234" s="106"/>
    </row>
    <row r="235" spans="1:1" x14ac:dyDescent="0.25">
      <c r="A235" s="106"/>
    </row>
    <row r="236" spans="1:1" x14ac:dyDescent="0.25">
      <c r="A236" s="106"/>
    </row>
    <row r="237" spans="1:1" x14ac:dyDescent="0.25">
      <c r="A237" s="106"/>
    </row>
    <row r="238" spans="1:1" x14ac:dyDescent="0.25">
      <c r="A238" s="106"/>
    </row>
    <row r="239" spans="1:1" x14ac:dyDescent="0.25">
      <c r="A239" s="106"/>
    </row>
    <row r="240" spans="1:1" x14ac:dyDescent="0.25">
      <c r="A240" s="106"/>
    </row>
    <row r="241" spans="1:1" x14ac:dyDescent="0.25">
      <c r="A241" s="106"/>
    </row>
    <row r="242" spans="1:1" x14ac:dyDescent="0.25">
      <c r="A242" s="106"/>
    </row>
    <row r="243" spans="1:1" x14ac:dyDescent="0.25">
      <c r="A243" s="106"/>
    </row>
    <row r="244" spans="1:1" x14ac:dyDescent="0.25">
      <c r="A244" s="106"/>
    </row>
    <row r="245" spans="1:1" x14ac:dyDescent="0.25">
      <c r="A245" s="106"/>
    </row>
    <row r="246" spans="1:1" x14ac:dyDescent="0.25">
      <c r="A246" s="106"/>
    </row>
    <row r="247" spans="1:1" x14ac:dyDescent="0.25">
      <c r="A247" s="106"/>
    </row>
    <row r="248" spans="1:1" x14ac:dyDescent="0.25">
      <c r="A248" s="106"/>
    </row>
    <row r="249" spans="1:1" x14ac:dyDescent="0.25">
      <c r="A249" s="106"/>
    </row>
    <row r="250" spans="1:1" x14ac:dyDescent="0.25">
      <c r="A250" s="106"/>
    </row>
    <row r="251" spans="1:1" x14ac:dyDescent="0.25">
      <c r="A251" s="106"/>
    </row>
    <row r="252" spans="1:1" x14ac:dyDescent="0.25">
      <c r="A252" s="106"/>
    </row>
    <row r="253" spans="1:1" x14ac:dyDescent="0.25">
      <c r="A253" s="106"/>
    </row>
    <row r="254" spans="1:1" x14ac:dyDescent="0.25">
      <c r="A254" s="106"/>
    </row>
    <row r="255" spans="1:1" x14ac:dyDescent="0.25">
      <c r="A255" s="106"/>
    </row>
    <row r="256" spans="1:1" x14ac:dyDescent="0.25">
      <c r="A256" s="106"/>
    </row>
    <row r="257" spans="1:1" x14ac:dyDescent="0.25">
      <c r="A257" s="106"/>
    </row>
    <row r="258" spans="1:1" x14ac:dyDescent="0.25">
      <c r="A258" s="106"/>
    </row>
    <row r="259" spans="1:1" x14ac:dyDescent="0.25">
      <c r="A259" s="106"/>
    </row>
    <row r="260" spans="1:1" x14ac:dyDescent="0.25">
      <c r="A260" s="106"/>
    </row>
    <row r="261" spans="1:1" x14ac:dyDescent="0.25">
      <c r="A261" s="106"/>
    </row>
    <row r="262" spans="1:1" x14ac:dyDescent="0.25">
      <c r="A262" s="106"/>
    </row>
    <row r="263" spans="1:1" x14ac:dyDescent="0.25">
      <c r="A263" s="106"/>
    </row>
  </sheetData>
  <sheetProtection password="DF44" sheet="1" selectLockedCells="1"/>
  <mergeCells count="7">
    <mergeCell ref="A1:J1"/>
    <mergeCell ref="D5:F5"/>
    <mergeCell ref="J7:J11"/>
    <mergeCell ref="J5:J6"/>
    <mergeCell ref="A2:I2"/>
    <mergeCell ref="A3:I3"/>
    <mergeCell ref="A4:I4"/>
  </mergeCells>
  <phoneticPr fontId="0" type="noConversion"/>
  <printOptions horizontalCentered="1"/>
  <pageMargins left="0.75" right="0.75" top="1" bottom="1" header="0.5" footer="0.5"/>
  <pageSetup scale="10" orientation="portrait" horizontalDpi="300" verticalDpi="300" r:id="rId1"/>
  <headerFooter alignWithMargins="0"/>
  <rowBreaks count="1" manualBreakCount="1">
    <brk id="71" max="9"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2D050"/>
    <pageSetUpPr fitToPage="1"/>
  </sheetPr>
  <dimension ref="A1:I51"/>
  <sheetViews>
    <sheetView topLeftCell="A28" workbookViewId="0">
      <selection activeCell="E23" sqref="E23"/>
    </sheetView>
  </sheetViews>
  <sheetFormatPr defaultColWidth="9.36328125" defaultRowHeight="12.5" x14ac:dyDescent="0.25"/>
  <cols>
    <col min="1" max="1" width="24" style="98" customWidth="1"/>
    <col min="2" max="3" width="10.6328125" style="98" customWidth="1"/>
    <col min="4" max="4" width="11.6328125" style="98" customWidth="1"/>
    <col min="5" max="5" width="14.453125" style="98" customWidth="1"/>
    <col min="6" max="6" width="28.6328125" style="98" customWidth="1"/>
    <col min="7" max="7" width="13.6328125" style="98" customWidth="1"/>
    <col min="8" max="8" width="15.36328125" style="98" customWidth="1"/>
    <col min="9" max="16384" width="9.36328125" style="98"/>
  </cols>
  <sheetData>
    <row r="1" spans="1:9" s="93" customFormat="1" ht="35.75" customHeight="1" x14ac:dyDescent="0.25">
      <c r="A1" s="212" t="s">
        <v>66</v>
      </c>
      <c r="B1" s="212"/>
      <c r="C1" s="212"/>
      <c r="D1" s="212"/>
      <c r="E1" s="212"/>
      <c r="F1" s="212"/>
    </row>
    <row r="2" spans="1:9" s="93" customFormat="1" ht="35.75" customHeight="1" x14ac:dyDescent="0.25">
      <c r="A2" s="213" t="s">
        <v>317</v>
      </c>
      <c r="B2" s="213"/>
      <c r="C2" s="213"/>
      <c r="D2" s="213"/>
      <c r="E2" s="213"/>
      <c r="F2" s="213"/>
    </row>
    <row r="3" spans="1:9" s="93" customFormat="1" ht="35.75" customHeight="1" x14ac:dyDescent="0.25">
      <c r="A3" s="228" t="str">
        <f>'Form 1'!A3</f>
        <v>For Calendar Year Ending December 31, 2021</v>
      </c>
      <c r="B3" s="228"/>
      <c r="C3" s="228"/>
      <c r="D3" s="228"/>
      <c r="E3" s="228"/>
      <c r="F3" s="228"/>
    </row>
    <row r="4" spans="1:9" s="93" customFormat="1" ht="35.75" customHeight="1" x14ac:dyDescent="0.25">
      <c r="A4" s="215" t="s">
        <v>29</v>
      </c>
      <c r="B4" s="215"/>
      <c r="C4" s="215"/>
      <c r="D4" s="215"/>
      <c r="E4" s="215"/>
      <c r="F4" s="215"/>
    </row>
    <row r="5" spans="1:9" s="94" customFormat="1" ht="35.75" customHeight="1" x14ac:dyDescent="0.25">
      <c r="C5" s="95" t="s">
        <v>68</v>
      </c>
      <c r="D5" s="211" t="s">
        <v>650</v>
      </c>
      <c r="E5" s="211"/>
      <c r="F5" s="211"/>
      <c r="G5" s="126"/>
    </row>
    <row r="6" spans="1:9" s="94" customFormat="1" ht="52.25" customHeight="1" x14ac:dyDescent="0.25">
      <c r="B6" s="95"/>
      <c r="C6" s="142"/>
      <c r="D6" s="143" t="s">
        <v>274</v>
      </c>
      <c r="E6" s="126"/>
      <c r="F6" s="126"/>
      <c r="G6" s="126"/>
    </row>
    <row r="7" spans="1:9" x14ac:dyDescent="0.25">
      <c r="B7" s="59" t="s">
        <v>111</v>
      </c>
      <c r="C7" s="60"/>
      <c r="D7" s="19"/>
      <c r="E7" s="19" t="s">
        <v>0</v>
      </c>
    </row>
    <row r="8" spans="1:9" ht="13" x14ac:dyDescent="0.3">
      <c r="B8" s="57"/>
      <c r="C8" s="57" t="s">
        <v>108</v>
      </c>
      <c r="D8" s="20" t="s">
        <v>30</v>
      </c>
      <c r="E8" s="20" t="s">
        <v>298</v>
      </c>
    </row>
    <row r="9" spans="1:9" ht="13" x14ac:dyDescent="0.3">
      <c r="B9" s="58" t="s">
        <v>107</v>
      </c>
      <c r="C9" s="58" t="s">
        <v>109</v>
      </c>
      <c r="D9" s="20" t="s">
        <v>31</v>
      </c>
      <c r="E9" s="20" t="s">
        <v>1</v>
      </c>
    </row>
    <row r="10" spans="1:9" x14ac:dyDescent="0.25">
      <c r="B10" s="9">
        <v>0</v>
      </c>
      <c r="C10" s="9">
        <v>4.5</v>
      </c>
      <c r="D10" s="135"/>
      <c r="E10" s="135"/>
    </row>
    <row r="11" spans="1:9" s="116" customFormat="1" x14ac:dyDescent="0.25">
      <c r="A11" s="98"/>
      <c r="B11" s="9">
        <v>4.5</v>
      </c>
      <c r="C11" s="9">
        <v>10</v>
      </c>
      <c r="D11" s="135"/>
      <c r="E11" s="135"/>
      <c r="F11" s="98"/>
      <c r="G11" s="98"/>
      <c r="H11" s="98"/>
      <c r="I11" s="98"/>
    </row>
    <row r="12" spans="1:9" x14ac:dyDescent="0.25">
      <c r="B12" s="9">
        <v>10</v>
      </c>
      <c r="C12" s="9">
        <v>20</v>
      </c>
      <c r="D12" s="135"/>
      <c r="E12" s="135"/>
    </row>
    <row r="13" spans="1:9" x14ac:dyDescent="0.25">
      <c r="B13" s="9">
        <v>20</v>
      </c>
      <c r="C13" s="9">
        <v>30</v>
      </c>
      <c r="D13" s="135"/>
      <c r="E13" s="135"/>
    </row>
    <row r="14" spans="1:9" x14ac:dyDescent="0.25">
      <c r="B14" s="9">
        <v>30</v>
      </c>
      <c r="C14" s="9">
        <v>40</v>
      </c>
      <c r="D14" s="135"/>
      <c r="E14" s="135"/>
    </row>
    <row r="15" spans="1:9" x14ac:dyDescent="0.25">
      <c r="B15" s="9">
        <v>40</v>
      </c>
      <c r="C15" s="9">
        <v>50</v>
      </c>
      <c r="D15" s="135"/>
      <c r="E15" s="135"/>
    </row>
    <row r="16" spans="1:9" x14ac:dyDescent="0.25">
      <c r="B16" s="9">
        <v>50</v>
      </c>
      <c r="C16" s="9">
        <v>60</v>
      </c>
      <c r="D16" s="135">
        <v>4</v>
      </c>
      <c r="E16" s="135">
        <v>1807</v>
      </c>
    </row>
    <row r="17" spans="2:5" x14ac:dyDescent="0.25">
      <c r="B17" s="9">
        <v>60</v>
      </c>
      <c r="C17" s="9">
        <v>70</v>
      </c>
      <c r="D17" s="135">
        <v>2</v>
      </c>
      <c r="E17" s="135">
        <v>1291</v>
      </c>
    </row>
    <row r="18" spans="2:5" x14ac:dyDescent="0.25">
      <c r="B18" s="9">
        <v>70</v>
      </c>
      <c r="C18" s="9">
        <v>80</v>
      </c>
      <c r="D18" s="135">
        <v>5</v>
      </c>
      <c r="E18" s="135">
        <v>2565</v>
      </c>
    </row>
    <row r="19" spans="2:5" x14ac:dyDescent="0.25">
      <c r="B19" s="9">
        <v>80</v>
      </c>
      <c r="C19" s="9">
        <v>90</v>
      </c>
      <c r="D19" s="135">
        <v>4</v>
      </c>
      <c r="E19" s="135">
        <v>2436</v>
      </c>
    </row>
    <row r="20" spans="2:5" x14ac:dyDescent="0.25">
      <c r="B20" s="9">
        <v>90</v>
      </c>
      <c r="C20" s="9">
        <v>100</v>
      </c>
      <c r="D20" s="135">
        <v>4</v>
      </c>
      <c r="E20" s="135">
        <v>2605</v>
      </c>
    </row>
    <row r="21" spans="2:5" x14ac:dyDescent="0.25">
      <c r="B21" s="9">
        <v>100</v>
      </c>
      <c r="C21" s="9">
        <v>200</v>
      </c>
      <c r="D21" s="135">
        <v>265</v>
      </c>
      <c r="E21" s="135">
        <v>240717</v>
      </c>
    </row>
    <row r="22" spans="2:5" x14ac:dyDescent="0.25">
      <c r="B22" s="9">
        <v>200</v>
      </c>
      <c r="C22" s="9">
        <v>300</v>
      </c>
      <c r="D22" s="135">
        <v>235</v>
      </c>
      <c r="E22" s="135">
        <v>294760</v>
      </c>
    </row>
    <row r="23" spans="2:5" x14ac:dyDescent="0.25">
      <c r="B23" s="9">
        <v>300</v>
      </c>
      <c r="C23" s="9">
        <v>400</v>
      </c>
      <c r="D23" s="135">
        <v>83</v>
      </c>
      <c r="E23" s="135">
        <v>133242</v>
      </c>
    </row>
    <row r="24" spans="2:5" x14ac:dyDescent="0.25">
      <c r="B24" s="9">
        <v>400</v>
      </c>
      <c r="C24" s="9">
        <v>500</v>
      </c>
      <c r="D24" s="135">
        <v>30</v>
      </c>
      <c r="E24" s="135">
        <v>63187</v>
      </c>
    </row>
    <row r="25" spans="2:5" x14ac:dyDescent="0.25">
      <c r="B25" s="9">
        <v>500</v>
      </c>
      <c r="C25" s="9">
        <v>1000</v>
      </c>
      <c r="D25" s="135">
        <v>23</v>
      </c>
      <c r="E25" s="135">
        <v>60679</v>
      </c>
    </row>
    <row r="26" spans="2:5" x14ac:dyDescent="0.25">
      <c r="B26" s="9">
        <v>1000</v>
      </c>
      <c r="C26" s="9">
        <v>2000</v>
      </c>
      <c r="D26" s="135"/>
      <c r="E26" s="135"/>
    </row>
    <row r="27" spans="2:5" x14ac:dyDescent="0.25">
      <c r="B27" s="9">
        <v>2000</v>
      </c>
      <c r="C27" s="9">
        <v>3000</v>
      </c>
      <c r="D27" s="135"/>
      <c r="E27" s="135"/>
    </row>
    <row r="28" spans="2:5" x14ac:dyDescent="0.25">
      <c r="B28" s="9">
        <v>3000</v>
      </c>
      <c r="C28" s="9">
        <v>4000</v>
      </c>
      <c r="D28" s="135"/>
      <c r="E28" s="135"/>
    </row>
    <row r="29" spans="2:5" x14ac:dyDescent="0.25">
      <c r="B29" s="9">
        <v>4000</v>
      </c>
      <c r="C29" s="9">
        <v>5000</v>
      </c>
      <c r="D29" s="135"/>
      <c r="E29" s="135"/>
    </row>
    <row r="30" spans="2:5" x14ac:dyDescent="0.25">
      <c r="B30" s="9">
        <v>5000</v>
      </c>
      <c r="C30" s="9">
        <v>10000</v>
      </c>
      <c r="D30" s="135"/>
      <c r="E30" s="135"/>
    </row>
    <row r="31" spans="2:5" x14ac:dyDescent="0.25">
      <c r="B31" s="9">
        <v>10000</v>
      </c>
      <c r="C31" s="9">
        <v>15000</v>
      </c>
      <c r="D31" s="135"/>
      <c r="E31" s="135"/>
    </row>
    <row r="32" spans="2:5" x14ac:dyDescent="0.25">
      <c r="B32" s="9">
        <v>15000</v>
      </c>
      <c r="C32" s="9">
        <v>25000</v>
      </c>
      <c r="D32" s="135"/>
      <c r="E32" s="135"/>
    </row>
    <row r="33" spans="1:8" x14ac:dyDescent="0.25">
      <c r="B33" s="9">
        <v>25000</v>
      </c>
      <c r="C33" s="9">
        <v>50000</v>
      </c>
      <c r="D33" s="135"/>
      <c r="E33" s="135"/>
    </row>
    <row r="34" spans="1:8" x14ac:dyDescent="0.25">
      <c r="B34" s="9">
        <v>50000</v>
      </c>
      <c r="C34" s="9">
        <v>75000</v>
      </c>
      <c r="D34" s="135"/>
      <c r="E34" s="135"/>
    </row>
    <row r="35" spans="1:8" x14ac:dyDescent="0.25">
      <c r="B35" s="9">
        <v>75000</v>
      </c>
      <c r="C35" s="9">
        <v>100000</v>
      </c>
      <c r="D35" s="135"/>
      <c r="E35" s="135"/>
    </row>
    <row r="36" spans="1:8" x14ac:dyDescent="0.25">
      <c r="B36" s="28" t="s">
        <v>54</v>
      </c>
      <c r="C36" s="14"/>
      <c r="D36" s="135"/>
      <c r="E36" s="135"/>
    </row>
    <row r="37" spans="1:8" x14ac:dyDescent="0.25">
      <c r="B37" s="28" t="s">
        <v>110</v>
      </c>
      <c r="C37" s="14"/>
      <c r="D37" s="9">
        <f>SUM(D10:D36)</f>
        <v>655</v>
      </c>
      <c r="E37" s="9">
        <f>SUM(E10:E36)</f>
        <v>803289</v>
      </c>
    </row>
    <row r="38" spans="1:8" ht="23" customHeight="1" x14ac:dyDescent="0.25">
      <c r="B38" s="70"/>
      <c r="C38" s="13"/>
      <c r="D38" s="13"/>
      <c r="E38" s="13"/>
    </row>
    <row r="39" spans="1:8" x14ac:dyDescent="0.25">
      <c r="B39" s="70"/>
      <c r="C39" s="71" t="s">
        <v>329</v>
      </c>
      <c r="D39" s="56">
        <f>SUMIF('Form 3'!H12:H155,"Yes",'Form 3'!F12:F155)</f>
        <v>655</v>
      </c>
      <c r="E39" s="56">
        <f>SUMIF('Form 3'!H12:H155,"Yes",'Form 3'!G12:G155)</f>
        <v>803289</v>
      </c>
    </row>
    <row r="40" spans="1:8" x14ac:dyDescent="0.25">
      <c r="B40" s="70"/>
      <c r="C40" s="71" t="s">
        <v>101</v>
      </c>
      <c r="D40" s="56">
        <f>D37-D39</f>
        <v>0</v>
      </c>
      <c r="E40" s="56">
        <f>E37-E39</f>
        <v>0</v>
      </c>
    </row>
    <row r="41" spans="1:8" ht="27.75" customHeight="1" x14ac:dyDescent="0.25">
      <c r="A41" s="98" t="s">
        <v>102</v>
      </c>
      <c r="H41" s="106"/>
    </row>
    <row r="42" spans="1:8" x14ac:dyDescent="0.25">
      <c r="A42" s="136"/>
      <c r="B42" s="137"/>
      <c r="C42" s="137"/>
      <c r="D42" s="137"/>
      <c r="E42" s="137"/>
      <c r="F42" s="138"/>
      <c r="H42" s="106"/>
    </row>
    <row r="43" spans="1:8" x14ac:dyDescent="0.25">
      <c r="A43" s="139"/>
      <c r="B43" s="140"/>
      <c r="C43" s="140"/>
      <c r="D43" s="140"/>
      <c r="E43" s="140"/>
      <c r="F43" s="141"/>
      <c r="H43" s="106"/>
    </row>
    <row r="44" spans="1:8" ht="45.75" customHeight="1" x14ac:dyDescent="0.3">
      <c r="A44" s="144" t="s">
        <v>323</v>
      </c>
      <c r="B44" s="118"/>
      <c r="C44" s="5"/>
      <c r="D44" s="31"/>
      <c r="E44" s="31"/>
    </row>
    <row r="45" spans="1:8" x14ac:dyDescent="0.25">
      <c r="B45" s="118"/>
      <c r="C45" s="118"/>
      <c r="D45" s="118"/>
      <c r="E45" s="118"/>
    </row>
    <row r="46" spans="1:8" x14ac:dyDescent="0.25">
      <c r="B46" s="7"/>
      <c r="C46" s="5"/>
      <c r="D46" s="5"/>
      <c r="E46" s="5"/>
    </row>
    <row r="47" spans="1:8" x14ac:dyDescent="0.25">
      <c r="B47" s="5"/>
      <c r="C47" s="5"/>
      <c r="D47" s="5"/>
      <c r="E47" s="5"/>
    </row>
    <row r="48" spans="1:8" x14ac:dyDescent="0.25">
      <c r="B48" s="30"/>
      <c r="C48" s="5"/>
      <c r="D48" s="5"/>
      <c r="E48" s="5"/>
    </row>
    <row r="49" spans="2:5" x14ac:dyDescent="0.25">
      <c r="B49" s="7"/>
      <c r="C49" s="5"/>
      <c r="D49" s="5"/>
      <c r="E49" s="5"/>
    </row>
    <row r="50" spans="2:5" x14ac:dyDescent="0.25">
      <c r="B50" s="5"/>
      <c r="C50" s="5"/>
      <c r="D50" s="5"/>
      <c r="E50" s="5"/>
    </row>
    <row r="51" spans="2:5" x14ac:dyDescent="0.25">
      <c r="B51" s="7"/>
      <c r="C51" s="5"/>
      <c r="D51" s="5"/>
      <c r="E51" s="5"/>
    </row>
  </sheetData>
  <sheetProtection password="DF44" sheet="1" selectLockedCells="1"/>
  <mergeCells count="5">
    <mergeCell ref="A1:F1"/>
    <mergeCell ref="A2:F2"/>
    <mergeCell ref="A3:F3"/>
    <mergeCell ref="A4:F4"/>
    <mergeCell ref="D5:F5"/>
  </mergeCells>
  <phoneticPr fontId="0" type="noConversion"/>
  <printOptions horizontalCentered="1"/>
  <pageMargins left="0.75" right="0.75" top="1" bottom="1" header="0.5" footer="0.5"/>
  <pageSetup scale="15"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92D050"/>
    <pageSetUpPr fitToPage="1"/>
  </sheetPr>
  <dimension ref="A1:M71"/>
  <sheetViews>
    <sheetView topLeftCell="A7" zoomScaleNormal="100" workbookViewId="0">
      <selection activeCell="F12" sqref="F12"/>
    </sheetView>
  </sheetViews>
  <sheetFormatPr defaultColWidth="9.36328125" defaultRowHeight="12.5" x14ac:dyDescent="0.25"/>
  <cols>
    <col min="1" max="1" width="9.36328125" style="106" customWidth="1"/>
    <col min="2" max="2" width="10.6328125" style="98" customWidth="1"/>
    <col min="3" max="3" width="13.453125" style="98" customWidth="1"/>
    <col min="4" max="4" width="12.6328125" style="98" customWidth="1"/>
    <col min="5" max="5" width="12.453125" style="98" customWidth="1"/>
    <col min="6" max="6" width="13.6328125" style="98" customWidth="1"/>
    <col min="7" max="7" width="11.6328125" style="98" customWidth="1"/>
    <col min="8" max="8" width="10.6328125" style="98" customWidth="1"/>
    <col min="9" max="9" width="13" style="98" customWidth="1"/>
    <col min="10" max="10" width="12.6328125" style="98" customWidth="1"/>
    <col min="11" max="11" width="13.453125" style="98" customWidth="1"/>
    <col min="12" max="12" width="12.6328125" style="98" customWidth="1"/>
    <col min="13" max="13" width="10.6328125" style="98" customWidth="1"/>
    <col min="14" max="16384" width="9.36328125" style="98"/>
  </cols>
  <sheetData>
    <row r="1" spans="1:13" s="93" customFormat="1" ht="35.75" customHeight="1" x14ac:dyDescent="0.25">
      <c r="A1" s="212" t="s">
        <v>66</v>
      </c>
      <c r="B1" s="212"/>
      <c r="C1" s="212"/>
      <c r="D1" s="212"/>
      <c r="E1" s="212"/>
      <c r="F1" s="212"/>
      <c r="G1" s="212"/>
      <c r="H1" s="212"/>
      <c r="I1" s="212"/>
      <c r="J1" s="212"/>
      <c r="K1" s="212"/>
      <c r="L1" s="212"/>
      <c r="M1" s="212"/>
    </row>
    <row r="2" spans="1:13" s="93" customFormat="1" ht="35.75" customHeight="1" x14ac:dyDescent="0.25">
      <c r="A2" s="213" t="s">
        <v>318</v>
      </c>
      <c r="B2" s="213"/>
      <c r="C2" s="213"/>
      <c r="D2" s="213"/>
      <c r="E2" s="213"/>
      <c r="F2" s="213"/>
      <c r="G2" s="213"/>
      <c r="H2" s="213"/>
      <c r="I2" s="213"/>
      <c r="J2" s="213"/>
      <c r="K2" s="213"/>
      <c r="L2" s="213"/>
      <c r="M2" s="213"/>
    </row>
    <row r="3" spans="1:13" s="93" customFormat="1" ht="35.75" customHeight="1" x14ac:dyDescent="0.25">
      <c r="A3" s="145"/>
      <c r="B3" s="228" t="str">
        <f>'Form 1'!A3</f>
        <v>For Calendar Year Ending December 31, 2021</v>
      </c>
      <c r="C3" s="228"/>
      <c r="D3" s="228"/>
      <c r="E3" s="228"/>
      <c r="F3" s="228"/>
      <c r="G3" s="228"/>
      <c r="H3" s="228"/>
      <c r="I3" s="228"/>
      <c r="J3" s="228"/>
      <c r="K3" s="228"/>
      <c r="L3" s="228"/>
      <c r="M3" s="228"/>
    </row>
    <row r="4" spans="1:13" s="93" customFormat="1" ht="35.75" customHeight="1" x14ac:dyDescent="0.25">
      <c r="A4" s="215" t="s">
        <v>29</v>
      </c>
      <c r="B4" s="215"/>
      <c r="C4" s="215"/>
      <c r="D4" s="215"/>
      <c r="E4" s="215"/>
      <c r="F4" s="215"/>
      <c r="G4" s="215"/>
      <c r="H4" s="215"/>
      <c r="I4" s="215"/>
      <c r="J4" s="215"/>
      <c r="K4" s="215"/>
      <c r="L4" s="215"/>
      <c r="M4" s="215"/>
    </row>
    <row r="5" spans="1:13" s="94" customFormat="1" ht="35.75" customHeight="1" x14ac:dyDescent="0.25">
      <c r="A5" s="125"/>
      <c r="E5" s="95" t="s">
        <v>68</v>
      </c>
      <c r="F5" s="211" t="s">
        <v>650</v>
      </c>
      <c r="G5" s="211"/>
      <c r="H5" s="211"/>
      <c r="I5" s="211"/>
      <c r="J5" s="211"/>
    </row>
    <row r="6" spans="1:13" s="128" customFormat="1" x14ac:dyDescent="0.25">
      <c r="A6" s="129"/>
      <c r="L6" s="106" t="s">
        <v>30</v>
      </c>
      <c r="M6" s="106" t="s">
        <v>30</v>
      </c>
    </row>
    <row r="7" spans="1:13" x14ac:dyDescent="0.25">
      <c r="A7" s="6" t="s">
        <v>55</v>
      </c>
      <c r="B7" s="5"/>
      <c r="C7" s="5"/>
      <c r="D7" s="5"/>
      <c r="E7" s="5"/>
      <c r="F7" s="5"/>
      <c r="G7" s="5"/>
      <c r="H7" s="5"/>
      <c r="I7" s="5"/>
      <c r="J7" s="5"/>
      <c r="K7" s="5"/>
      <c r="L7" s="106" t="s">
        <v>96</v>
      </c>
      <c r="M7" s="106" t="s">
        <v>96</v>
      </c>
    </row>
    <row r="8" spans="1:13" x14ac:dyDescent="0.25">
      <c r="A8" s="6" t="s">
        <v>56</v>
      </c>
      <c r="B8" s="5"/>
      <c r="C8" s="5"/>
      <c r="D8" s="5"/>
      <c r="E8" s="5"/>
      <c r="F8" s="5"/>
      <c r="G8" s="5"/>
      <c r="H8" s="5"/>
      <c r="I8" s="5"/>
      <c r="J8" s="5"/>
      <c r="K8" s="5"/>
      <c r="L8" s="106" t="s">
        <v>95</v>
      </c>
      <c r="M8" s="106" t="s">
        <v>95</v>
      </c>
    </row>
    <row r="9" spans="1:13" x14ac:dyDescent="0.25">
      <c r="A9" s="6" t="s">
        <v>57</v>
      </c>
      <c r="B9" s="5"/>
      <c r="C9" s="5"/>
      <c r="E9" s="5"/>
      <c r="F9" s="5"/>
      <c r="G9" s="5"/>
      <c r="H9" s="5"/>
      <c r="I9" s="5"/>
      <c r="J9" s="5"/>
      <c r="K9" s="5"/>
      <c r="L9" s="106" t="s">
        <v>99</v>
      </c>
      <c r="M9" s="106" t="s">
        <v>98</v>
      </c>
    </row>
    <row r="10" spans="1:13" ht="13" x14ac:dyDescent="0.3">
      <c r="A10" s="6" t="s">
        <v>58</v>
      </c>
      <c r="B10" s="190"/>
      <c r="C10" s="191"/>
      <c r="D10" s="191"/>
      <c r="E10" s="191"/>
      <c r="F10" s="192" t="s">
        <v>518</v>
      </c>
      <c r="G10" s="191"/>
      <c r="H10" s="191"/>
      <c r="I10" s="191"/>
      <c r="J10" s="191"/>
      <c r="K10" s="191"/>
      <c r="L10" s="106" t="s">
        <v>97</v>
      </c>
      <c r="M10" s="106" t="s">
        <v>97</v>
      </c>
    </row>
    <row r="11" spans="1:13" s="106" customFormat="1" x14ac:dyDescent="0.25">
      <c r="A11" s="6" t="s">
        <v>1</v>
      </c>
      <c r="B11" s="6">
        <v>2012</v>
      </c>
      <c r="C11" s="6">
        <f t="shared" ref="C11:K11" si="0">B11+1</f>
        <v>2013</v>
      </c>
      <c r="D11" s="6">
        <f t="shared" si="0"/>
        <v>2014</v>
      </c>
      <c r="E11" s="6">
        <f t="shared" si="0"/>
        <v>2015</v>
      </c>
      <c r="F11" s="6">
        <f t="shared" si="0"/>
        <v>2016</v>
      </c>
      <c r="G11" s="6">
        <f t="shared" si="0"/>
        <v>2017</v>
      </c>
      <c r="H11" s="6">
        <f t="shared" si="0"/>
        <v>2018</v>
      </c>
      <c r="I11" s="6">
        <f t="shared" si="0"/>
        <v>2019</v>
      </c>
      <c r="J11" s="6">
        <f t="shared" si="0"/>
        <v>2020</v>
      </c>
      <c r="K11" s="6">
        <f t="shared" si="0"/>
        <v>2021</v>
      </c>
      <c r="L11" s="106" t="s">
        <v>94</v>
      </c>
      <c r="M11" s="106" t="s">
        <v>94</v>
      </c>
    </row>
    <row r="12" spans="1:13" x14ac:dyDescent="0.25">
      <c r="A12" s="16" t="s">
        <v>60</v>
      </c>
      <c r="B12" s="135"/>
      <c r="C12" s="135"/>
      <c r="D12" s="135"/>
      <c r="E12" s="135"/>
      <c r="F12" s="135"/>
      <c r="G12" s="135"/>
      <c r="H12" s="135"/>
      <c r="I12" s="135"/>
      <c r="J12" s="135"/>
      <c r="K12" s="135"/>
      <c r="L12" s="135"/>
      <c r="M12" s="135"/>
    </row>
    <row r="13" spans="1:13" x14ac:dyDescent="0.25">
      <c r="A13" s="183">
        <v>1992</v>
      </c>
      <c r="B13" s="135"/>
      <c r="C13" s="135"/>
      <c r="D13" s="135"/>
      <c r="E13" s="135"/>
      <c r="F13" s="135"/>
      <c r="G13" s="135"/>
      <c r="H13" s="135"/>
      <c r="I13" s="135"/>
      <c r="J13" s="135"/>
      <c r="K13" s="135"/>
      <c r="L13" s="135"/>
      <c r="M13" s="135"/>
    </row>
    <row r="14" spans="1:13" x14ac:dyDescent="0.25">
      <c r="A14" s="32">
        <f t="shared" ref="A14:A42" si="1">1+A13</f>
        <v>1993</v>
      </c>
      <c r="B14" s="135"/>
      <c r="C14" s="135"/>
      <c r="D14" s="135"/>
      <c r="E14" s="135"/>
      <c r="F14" s="135"/>
      <c r="G14" s="135"/>
      <c r="H14" s="135"/>
      <c r="I14" s="135"/>
      <c r="J14" s="135"/>
      <c r="K14" s="135"/>
      <c r="L14" s="135"/>
      <c r="M14" s="135"/>
    </row>
    <row r="15" spans="1:13" x14ac:dyDescent="0.25">
      <c r="A15" s="32">
        <f t="shared" si="1"/>
        <v>1994</v>
      </c>
      <c r="B15" s="135"/>
      <c r="C15" s="135"/>
      <c r="D15" s="135"/>
      <c r="E15" s="135"/>
      <c r="F15" s="135"/>
      <c r="G15" s="135"/>
      <c r="H15" s="135"/>
      <c r="I15" s="135"/>
      <c r="J15" s="135"/>
      <c r="K15" s="135"/>
      <c r="L15" s="135"/>
      <c r="M15" s="135"/>
    </row>
    <row r="16" spans="1:13" x14ac:dyDescent="0.25">
      <c r="A16" s="32">
        <f t="shared" si="1"/>
        <v>1995</v>
      </c>
      <c r="B16" s="135"/>
      <c r="C16" s="135"/>
      <c r="D16" s="135"/>
      <c r="E16" s="135"/>
      <c r="F16" s="135"/>
      <c r="G16" s="135"/>
      <c r="H16" s="135"/>
      <c r="I16" s="135"/>
      <c r="J16" s="135"/>
      <c r="K16" s="135"/>
      <c r="L16" s="135"/>
      <c r="M16" s="135"/>
    </row>
    <row r="17" spans="1:13" x14ac:dyDescent="0.25">
      <c r="A17" s="32">
        <f t="shared" si="1"/>
        <v>1996</v>
      </c>
      <c r="B17" s="135"/>
      <c r="C17" s="135"/>
      <c r="D17" s="135"/>
      <c r="E17" s="135"/>
      <c r="F17" s="135"/>
      <c r="G17" s="135"/>
      <c r="H17" s="135"/>
      <c r="I17" s="135"/>
      <c r="J17" s="135"/>
      <c r="K17" s="135"/>
      <c r="L17" s="135"/>
      <c r="M17" s="135"/>
    </row>
    <row r="18" spans="1:13" x14ac:dyDescent="0.25">
      <c r="A18" s="32">
        <f t="shared" si="1"/>
        <v>1997</v>
      </c>
      <c r="B18" s="135"/>
      <c r="C18" s="135"/>
      <c r="D18" s="135"/>
      <c r="E18" s="135"/>
      <c r="F18" s="135"/>
      <c r="G18" s="135"/>
      <c r="H18" s="135"/>
      <c r="I18" s="135"/>
      <c r="J18" s="135"/>
      <c r="K18" s="135"/>
      <c r="L18" s="135"/>
      <c r="M18" s="135"/>
    </row>
    <row r="19" spans="1:13" x14ac:dyDescent="0.25">
      <c r="A19" s="32">
        <f t="shared" si="1"/>
        <v>1998</v>
      </c>
      <c r="B19" s="135"/>
      <c r="C19" s="135"/>
      <c r="D19" s="135"/>
      <c r="E19" s="135"/>
      <c r="F19" s="135"/>
      <c r="G19" s="135"/>
      <c r="H19" s="135"/>
      <c r="I19" s="135"/>
      <c r="J19" s="135"/>
      <c r="K19" s="135"/>
      <c r="L19" s="135"/>
      <c r="M19" s="135"/>
    </row>
    <row r="20" spans="1:13" x14ac:dyDescent="0.25">
      <c r="A20" s="32">
        <f t="shared" si="1"/>
        <v>1999</v>
      </c>
      <c r="B20" s="135"/>
      <c r="C20" s="135"/>
      <c r="D20" s="135"/>
      <c r="E20" s="135"/>
      <c r="F20" s="135"/>
      <c r="G20" s="135"/>
      <c r="H20" s="135"/>
      <c r="I20" s="135"/>
      <c r="J20" s="135"/>
      <c r="K20" s="135"/>
      <c r="L20" s="135"/>
      <c r="M20" s="135"/>
    </row>
    <row r="21" spans="1:13" x14ac:dyDescent="0.25">
      <c r="A21" s="32">
        <f t="shared" si="1"/>
        <v>2000</v>
      </c>
      <c r="B21" s="135"/>
      <c r="C21" s="135"/>
      <c r="D21" s="135"/>
      <c r="E21" s="135"/>
      <c r="F21" s="135"/>
      <c r="G21" s="135"/>
      <c r="H21" s="135"/>
      <c r="I21" s="135"/>
      <c r="J21" s="135"/>
      <c r="K21" s="135"/>
      <c r="L21" s="135"/>
      <c r="M21" s="135"/>
    </row>
    <row r="22" spans="1:13" x14ac:dyDescent="0.25">
      <c r="A22" s="32">
        <f t="shared" si="1"/>
        <v>2001</v>
      </c>
      <c r="B22" s="135"/>
      <c r="C22" s="135"/>
      <c r="D22" s="135"/>
      <c r="E22" s="135"/>
      <c r="F22" s="135"/>
      <c r="G22" s="135"/>
      <c r="H22" s="135"/>
      <c r="I22" s="135"/>
      <c r="J22" s="135"/>
      <c r="K22" s="135"/>
      <c r="L22" s="135"/>
      <c r="M22" s="135"/>
    </row>
    <row r="23" spans="1:13" x14ac:dyDescent="0.25">
      <c r="A23" s="32">
        <f t="shared" si="1"/>
        <v>2002</v>
      </c>
      <c r="B23" s="135"/>
      <c r="C23" s="135"/>
      <c r="D23" s="135"/>
      <c r="E23" s="135"/>
      <c r="F23" s="135"/>
      <c r="G23" s="135"/>
      <c r="H23" s="135"/>
      <c r="I23" s="135"/>
      <c r="J23" s="135"/>
      <c r="K23" s="135"/>
      <c r="L23" s="135"/>
      <c r="M23" s="135"/>
    </row>
    <row r="24" spans="1:13" x14ac:dyDescent="0.25">
      <c r="A24" s="32">
        <f t="shared" si="1"/>
        <v>2003</v>
      </c>
      <c r="B24" s="135"/>
      <c r="C24" s="135"/>
      <c r="D24" s="135"/>
      <c r="E24" s="135"/>
      <c r="F24" s="135"/>
      <c r="G24" s="135"/>
      <c r="H24" s="135"/>
      <c r="I24" s="135"/>
      <c r="J24" s="135"/>
      <c r="K24" s="135"/>
      <c r="L24" s="135"/>
      <c r="M24" s="135"/>
    </row>
    <row r="25" spans="1:13" s="116" customFormat="1" x14ac:dyDescent="0.25">
      <c r="A25" s="32">
        <f t="shared" si="1"/>
        <v>2004</v>
      </c>
      <c r="B25" s="135"/>
      <c r="C25" s="135"/>
      <c r="D25" s="135"/>
      <c r="E25" s="135"/>
      <c r="F25" s="135"/>
      <c r="G25" s="135"/>
      <c r="H25" s="135"/>
      <c r="I25" s="135"/>
      <c r="J25" s="135"/>
      <c r="K25" s="135"/>
      <c r="L25" s="135"/>
      <c r="M25" s="135"/>
    </row>
    <row r="26" spans="1:13" x14ac:dyDescent="0.25">
      <c r="A26" s="32">
        <f t="shared" si="1"/>
        <v>2005</v>
      </c>
      <c r="B26" s="135"/>
      <c r="C26" s="135"/>
      <c r="D26" s="135"/>
      <c r="E26" s="135"/>
      <c r="F26" s="135"/>
      <c r="G26" s="135"/>
      <c r="H26" s="135"/>
      <c r="I26" s="135"/>
      <c r="J26" s="135"/>
      <c r="K26" s="135"/>
      <c r="L26" s="135"/>
      <c r="M26" s="135"/>
    </row>
    <row r="27" spans="1:13" x14ac:dyDescent="0.25">
      <c r="A27" s="32">
        <f t="shared" si="1"/>
        <v>2006</v>
      </c>
      <c r="B27" s="135"/>
      <c r="C27" s="135"/>
      <c r="D27" s="135"/>
      <c r="E27" s="135"/>
      <c r="F27" s="135"/>
      <c r="G27" s="135"/>
      <c r="H27" s="135"/>
      <c r="I27" s="135"/>
      <c r="J27" s="135"/>
      <c r="K27" s="135"/>
      <c r="L27" s="135"/>
      <c r="M27" s="135"/>
    </row>
    <row r="28" spans="1:13" x14ac:dyDescent="0.25">
      <c r="A28" s="32">
        <f t="shared" si="1"/>
        <v>2007</v>
      </c>
      <c r="B28" s="135"/>
      <c r="C28" s="135"/>
      <c r="D28" s="135"/>
      <c r="E28" s="135"/>
      <c r="F28" s="135"/>
      <c r="G28" s="135"/>
      <c r="H28" s="135"/>
      <c r="I28" s="135"/>
      <c r="J28" s="135"/>
      <c r="K28" s="135"/>
      <c r="L28" s="135"/>
      <c r="M28" s="135"/>
    </row>
    <row r="29" spans="1:13" x14ac:dyDescent="0.25">
      <c r="A29" s="32">
        <f t="shared" si="1"/>
        <v>2008</v>
      </c>
      <c r="B29" s="135"/>
      <c r="C29" s="135"/>
      <c r="D29" s="135"/>
      <c r="E29" s="135"/>
      <c r="F29" s="135"/>
      <c r="G29" s="135"/>
      <c r="H29" s="135"/>
      <c r="I29" s="135"/>
      <c r="J29" s="135"/>
      <c r="K29" s="135"/>
      <c r="L29" s="135"/>
      <c r="M29" s="135"/>
    </row>
    <row r="30" spans="1:13" x14ac:dyDescent="0.25">
      <c r="A30" s="32">
        <f t="shared" si="1"/>
        <v>2009</v>
      </c>
      <c r="B30" s="135"/>
      <c r="C30" s="135"/>
      <c r="D30" s="135"/>
      <c r="E30" s="135"/>
      <c r="F30" s="135"/>
      <c r="G30" s="135"/>
      <c r="H30" s="135"/>
      <c r="I30" s="135"/>
      <c r="J30" s="135"/>
      <c r="K30" s="135"/>
      <c r="L30" s="135"/>
      <c r="M30" s="135"/>
    </row>
    <row r="31" spans="1:13" x14ac:dyDescent="0.25">
      <c r="A31" s="32">
        <f t="shared" si="1"/>
        <v>2010</v>
      </c>
      <c r="B31" s="135"/>
      <c r="C31" s="135"/>
      <c r="D31" s="135"/>
      <c r="E31" s="135"/>
      <c r="F31" s="135"/>
      <c r="G31" s="135"/>
      <c r="H31" s="135"/>
      <c r="I31" s="135"/>
      <c r="J31" s="135"/>
      <c r="K31" s="135"/>
      <c r="L31" s="135"/>
      <c r="M31" s="135"/>
    </row>
    <row r="32" spans="1:13" x14ac:dyDescent="0.25">
      <c r="A32" s="32">
        <f t="shared" si="1"/>
        <v>2011</v>
      </c>
      <c r="B32" s="135"/>
      <c r="C32" s="135"/>
      <c r="D32" s="135"/>
      <c r="E32" s="135"/>
      <c r="F32" s="135"/>
      <c r="G32" s="135"/>
      <c r="H32" s="135"/>
      <c r="I32" s="135"/>
      <c r="J32" s="135"/>
      <c r="K32" s="135"/>
      <c r="L32" s="135"/>
      <c r="M32" s="135"/>
    </row>
    <row r="33" spans="1:13" x14ac:dyDescent="0.25">
      <c r="A33" s="32">
        <f t="shared" si="1"/>
        <v>2012</v>
      </c>
      <c r="B33" s="135"/>
      <c r="C33" s="135"/>
      <c r="D33" s="135"/>
      <c r="E33" s="135"/>
      <c r="F33" s="135"/>
      <c r="G33" s="135"/>
      <c r="H33" s="135"/>
      <c r="I33" s="135"/>
      <c r="J33" s="135"/>
      <c r="K33" s="135"/>
      <c r="L33" s="135"/>
      <c r="M33" s="135"/>
    </row>
    <row r="34" spans="1:13" x14ac:dyDescent="0.25">
      <c r="A34" s="32">
        <f t="shared" si="1"/>
        <v>2013</v>
      </c>
      <c r="B34" s="52"/>
      <c r="C34" s="135"/>
      <c r="D34" s="135"/>
      <c r="E34" s="135"/>
      <c r="F34" s="135"/>
      <c r="G34" s="135"/>
      <c r="H34" s="135"/>
      <c r="I34" s="135"/>
      <c r="J34" s="135"/>
      <c r="K34" s="135"/>
      <c r="L34" s="135"/>
      <c r="M34" s="135"/>
    </row>
    <row r="35" spans="1:13" x14ac:dyDescent="0.25">
      <c r="A35" s="32">
        <f t="shared" si="1"/>
        <v>2014</v>
      </c>
      <c r="B35" s="52"/>
      <c r="C35" s="52"/>
      <c r="D35" s="135"/>
      <c r="E35" s="135"/>
      <c r="F35" s="135"/>
      <c r="G35" s="135"/>
      <c r="H35" s="135"/>
      <c r="I35" s="135"/>
      <c r="J35" s="135"/>
      <c r="K35" s="135"/>
      <c r="L35" s="135"/>
      <c r="M35" s="135"/>
    </row>
    <row r="36" spans="1:13" x14ac:dyDescent="0.25">
      <c r="A36" s="32">
        <f t="shared" si="1"/>
        <v>2015</v>
      </c>
      <c r="B36" s="52"/>
      <c r="C36" s="52"/>
      <c r="D36" s="52"/>
      <c r="E36" s="135"/>
      <c r="F36" s="135"/>
      <c r="G36" s="135"/>
      <c r="H36" s="135"/>
      <c r="I36" s="135"/>
      <c r="J36" s="135"/>
      <c r="K36" s="135"/>
      <c r="L36" s="135"/>
      <c r="M36" s="135"/>
    </row>
    <row r="37" spans="1:13" x14ac:dyDescent="0.25">
      <c r="A37" s="32">
        <f t="shared" si="1"/>
        <v>2016</v>
      </c>
      <c r="B37" s="52"/>
      <c r="C37" s="52"/>
      <c r="D37" s="52"/>
      <c r="E37" s="52"/>
      <c r="F37" s="135"/>
      <c r="G37" s="135"/>
      <c r="H37" s="135"/>
      <c r="I37" s="135"/>
      <c r="J37" s="135"/>
      <c r="K37" s="135"/>
      <c r="L37" s="135"/>
      <c r="M37" s="135"/>
    </row>
    <row r="38" spans="1:13" x14ac:dyDescent="0.25">
      <c r="A38" s="32">
        <f t="shared" si="1"/>
        <v>2017</v>
      </c>
      <c r="B38" s="52"/>
      <c r="C38" s="52"/>
      <c r="D38" s="52"/>
      <c r="E38" s="52"/>
      <c r="F38" s="52"/>
      <c r="G38" s="135"/>
      <c r="H38" s="135"/>
      <c r="I38" s="135"/>
      <c r="J38" s="135"/>
      <c r="K38" s="135"/>
      <c r="L38" s="135"/>
      <c r="M38" s="135"/>
    </row>
    <row r="39" spans="1:13" x14ac:dyDescent="0.25">
      <c r="A39" s="32">
        <f t="shared" si="1"/>
        <v>2018</v>
      </c>
      <c r="B39" s="52"/>
      <c r="C39" s="52"/>
      <c r="D39" s="52"/>
      <c r="E39" s="52"/>
      <c r="F39" s="52"/>
      <c r="G39" s="52"/>
      <c r="H39" s="135"/>
      <c r="I39" s="135"/>
      <c r="J39" s="135"/>
      <c r="K39" s="135"/>
      <c r="L39" s="135"/>
      <c r="M39" s="135"/>
    </row>
    <row r="40" spans="1:13" x14ac:dyDescent="0.25">
      <c r="A40" s="32">
        <f t="shared" si="1"/>
        <v>2019</v>
      </c>
      <c r="B40" s="52"/>
      <c r="C40" s="52"/>
      <c r="D40" s="52"/>
      <c r="E40" s="52"/>
      <c r="F40" s="52"/>
      <c r="G40" s="52"/>
      <c r="H40" s="52"/>
      <c r="I40" s="135"/>
      <c r="J40" s="135"/>
      <c r="K40" s="135"/>
      <c r="L40" s="135"/>
      <c r="M40" s="135"/>
    </row>
    <row r="41" spans="1:13" x14ac:dyDescent="0.25">
      <c r="A41" s="32">
        <f t="shared" si="1"/>
        <v>2020</v>
      </c>
      <c r="B41" s="52"/>
      <c r="C41" s="52"/>
      <c r="D41" s="52"/>
      <c r="E41" s="52"/>
      <c r="F41" s="52"/>
      <c r="G41" s="52"/>
      <c r="H41" s="52"/>
      <c r="I41" s="52"/>
      <c r="J41" s="135"/>
      <c r="K41" s="135"/>
      <c r="L41" s="135"/>
      <c r="M41" s="135"/>
    </row>
    <row r="42" spans="1:13" x14ac:dyDescent="0.25">
      <c r="A42" s="32">
        <f t="shared" si="1"/>
        <v>2021</v>
      </c>
      <c r="B42" s="52"/>
      <c r="C42" s="52"/>
      <c r="D42" s="52"/>
      <c r="E42" s="52"/>
      <c r="F42" s="52"/>
      <c r="G42" s="52"/>
      <c r="H42" s="52"/>
      <c r="I42" s="52"/>
      <c r="J42" s="52"/>
      <c r="K42" s="135"/>
      <c r="L42" s="135"/>
      <c r="M42" s="135"/>
    </row>
    <row r="43" spans="1:13" ht="39.65" customHeight="1" x14ac:dyDescent="0.25">
      <c r="A43" s="6"/>
      <c r="B43" s="15"/>
      <c r="C43" s="15"/>
      <c r="D43" s="15"/>
      <c r="E43" s="15"/>
      <c r="F43" s="15"/>
      <c r="G43" s="15"/>
      <c r="H43" s="15"/>
      <c r="I43" s="15"/>
      <c r="J43" s="55">
        <v>2020</v>
      </c>
      <c r="K43" s="55">
        <v>2021</v>
      </c>
    </row>
    <row r="44" spans="1:13" x14ac:dyDescent="0.25">
      <c r="B44" s="15"/>
      <c r="C44" s="15"/>
      <c r="D44" s="15"/>
      <c r="E44" s="15"/>
      <c r="F44" s="15"/>
      <c r="G44" s="15"/>
      <c r="H44" s="15"/>
      <c r="I44" s="17" t="s">
        <v>91</v>
      </c>
      <c r="J44" s="56">
        <f>SUM(J12:J41)</f>
        <v>0</v>
      </c>
      <c r="K44" s="56">
        <f>SUM(K12:K42)</f>
        <v>0</v>
      </c>
    </row>
    <row r="45" spans="1:13" x14ac:dyDescent="0.25">
      <c r="A45" s="30"/>
      <c r="B45" s="15"/>
      <c r="C45" s="15"/>
      <c r="D45" s="15"/>
      <c r="E45" s="15"/>
      <c r="F45" s="15"/>
      <c r="G45" s="15"/>
      <c r="H45" s="15"/>
      <c r="I45" s="15"/>
      <c r="J45" s="17" t="s">
        <v>560</v>
      </c>
      <c r="K45" s="56">
        <f>K44-J44</f>
        <v>0</v>
      </c>
    </row>
    <row r="46" spans="1:13" x14ac:dyDescent="0.25">
      <c r="J46" s="116" t="s">
        <v>100</v>
      </c>
      <c r="K46" s="92"/>
    </row>
    <row r="47" spans="1:13" x14ac:dyDescent="0.25">
      <c r="J47" s="116" t="s">
        <v>101</v>
      </c>
      <c r="K47" s="115">
        <f>K45-K46</f>
        <v>0</v>
      </c>
    </row>
    <row r="48" spans="1:13" ht="36.65" customHeight="1" x14ac:dyDescent="0.25">
      <c r="B48" s="98" t="s">
        <v>102</v>
      </c>
    </row>
    <row r="49" spans="1:13" x14ac:dyDescent="0.25">
      <c r="B49" s="136"/>
      <c r="C49" s="137"/>
      <c r="D49" s="137"/>
      <c r="E49" s="137"/>
      <c r="F49" s="137"/>
      <c r="G49" s="137"/>
      <c r="H49" s="137"/>
      <c r="I49" s="137"/>
      <c r="J49" s="137"/>
      <c r="K49" s="137"/>
      <c r="L49" s="137"/>
      <c r="M49" s="138"/>
    </row>
    <row r="50" spans="1:13" x14ac:dyDescent="0.25">
      <c r="B50" s="148"/>
      <c r="C50" s="149"/>
      <c r="D50" s="149"/>
      <c r="E50" s="149"/>
      <c r="F50" s="149"/>
      <c r="G50" s="149"/>
      <c r="H50" s="149"/>
      <c r="I50" s="149"/>
      <c r="J50" s="149"/>
      <c r="K50" s="149"/>
      <c r="L50" s="149"/>
      <c r="M50" s="150"/>
    </row>
    <row r="51" spans="1:13" x14ac:dyDescent="0.25">
      <c r="B51" s="139"/>
      <c r="C51" s="140"/>
      <c r="D51" s="140"/>
      <c r="E51" s="140"/>
      <c r="F51" s="140"/>
      <c r="G51" s="140"/>
      <c r="H51" s="140"/>
      <c r="I51" s="140"/>
      <c r="J51" s="140"/>
      <c r="K51" s="140"/>
      <c r="L51" s="140"/>
      <c r="M51" s="141"/>
    </row>
    <row r="52" spans="1:13" ht="50.75" customHeight="1" x14ac:dyDescent="0.25">
      <c r="A52" s="30" t="s">
        <v>276</v>
      </c>
      <c r="B52" s="30" t="s">
        <v>277</v>
      </c>
    </row>
    <row r="53" spans="1:13" x14ac:dyDescent="0.25">
      <c r="A53" s="147"/>
      <c r="B53" s="30" t="s">
        <v>278</v>
      </c>
    </row>
    <row r="54" spans="1:13" x14ac:dyDescent="0.25">
      <c r="A54" s="147"/>
      <c r="B54" s="30"/>
    </row>
    <row r="55" spans="1:13" x14ac:dyDescent="0.25">
      <c r="A55" s="147"/>
      <c r="B55" s="30"/>
    </row>
    <row r="56" spans="1:13" ht="13" x14ac:dyDescent="0.3">
      <c r="A56" s="235" t="s">
        <v>556</v>
      </c>
      <c r="B56" s="235"/>
      <c r="C56" s="235"/>
      <c r="D56" s="235"/>
      <c r="E56" s="235"/>
      <c r="F56" s="235"/>
      <c r="G56" s="235"/>
      <c r="H56" s="235"/>
      <c r="I56" s="235"/>
      <c r="J56" s="235"/>
      <c r="K56" s="235"/>
      <c r="L56" s="235"/>
      <c r="M56" s="235"/>
    </row>
    <row r="57" spans="1:13" ht="30.65" customHeight="1" x14ac:dyDescent="0.25">
      <c r="A57" s="185"/>
      <c r="B57" s="234" t="s">
        <v>500</v>
      </c>
      <c r="C57" s="234"/>
      <c r="D57" s="234"/>
      <c r="E57" s="234"/>
      <c r="F57" s="234"/>
      <c r="G57" s="234"/>
      <c r="H57" s="234"/>
      <c r="I57" s="234"/>
      <c r="J57" s="234"/>
      <c r="K57" s="234"/>
      <c r="L57" s="234"/>
      <c r="M57" s="234"/>
    </row>
    <row r="58" spans="1:13" ht="66.75" customHeight="1" x14ac:dyDescent="0.25">
      <c r="A58" s="185"/>
      <c r="B58" s="188" t="s">
        <v>501</v>
      </c>
      <c r="C58" s="188" t="s">
        <v>502</v>
      </c>
      <c r="D58" s="188" t="s">
        <v>503</v>
      </c>
      <c r="E58" s="188" t="s">
        <v>504</v>
      </c>
      <c r="F58" s="188" t="s">
        <v>515</v>
      </c>
      <c r="G58" s="188" t="s">
        <v>505</v>
      </c>
      <c r="H58" s="188" t="s">
        <v>506</v>
      </c>
      <c r="I58" s="188" t="s">
        <v>507</v>
      </c>
      <c r="J58" s="188" t="s">
        <v>508</v>
      </c>
      <c r="K58" s="188" t="s">
        <v>516</v>
      </c>
      <c r="L58" s="188" t="s">
        <v>517</v>
      </c>
      <c r="M58" s="186" t="s">
        <v>4</v>
      </c>
    </row>
    <row r="59" spans="1:13" ht="39" customHeight="1" x14ac:dyDescent="0.25">
      <c r="A59" s="184" t="s">
        <v>520</v>
      </c>
      <c r="B59" s="194"/>
      <c r="C59" s="194"/>
      <c r="D59" s="194"/>
      <c r="E59" s="194"/>
      <c r="F59" s="194"/>
      <c r="G59" s="194"/>
      <c r="H59" s="194"/>
      <c r="I59" s="194"/>
      <c r="J59" s="194"/>
      <c r="K59" s="194"/>
      <c r="L59" s="194"/>
      <c r="M59" s="193">
        <f>SUM(B59:L59)</f>
        <v>0</v>
      </c>
    </row>
    <row r="60" spans="1:13" ht="50" x14ac:dyDescent="0.25">
      <c r="A60" s="184" t="s">
        <v>509</v>
      </c>
      <c r="B60" s="194"/>
      <c r="C60" s="194"/>
      <c r="D60" s="194"/>
      <c r="E60" s="194"/>
      <c r="F60" s="194"/>
      <c r="G60" s="194"/>
      <c r="H60" s="194"/>
      <c r="I60" s="194"/>
      <c r="J60" s="194"/>
      <c r="K60" s="194"/>
      <c r="L60" s="194"/>
      <c r="M60" s="187">
        <f>SUM(B60:L60)</f>
        <v>0</v>
      </c>
    </row>
    <row r="61" spans="1:13" x14ac:dyDescent="0.25">
      <c r="A61" s="98"/>
      <c r="M61" s="189"/>
    </row>
    <row r="62" spans="1:13" ht="13" x14ac:dyDescent="0.3">
      <c r="A62" s="235" t="s">
        <v>557</v>
      </c>
      <c r="B62" s="235"/>
      <c r="C62" s="235"/>
      <c r="D62" s="235"/>
      <c r="E62" s="235"/>
      <c r="F62" s="235"/>
      <c r="H62" s="189"/>
      <c r="I62" s="189"/>
      <c r="J62" s="189"/>
      <c r="K62" s="189"/>
      <c r="L62" s="189"/>
      <c r="M62" s="189"/>
    </row>
    <row r="63" spans="1:13" ht="27.75" customHeight="1" x14ac:dyDescent="0.25">
      <c r="A63" s="185"/>
      <c r="B63" s="231" t="s">
        <v>510</v>
      </c>
      <c r="C63" s="232"/>
      <c r="D63" s="232"/>
      <c r="E63" s="232"/>
      <c r="F63" s="233"/>
    </row>
    <row r="64" spans="1:13" ht="44.25" customHeight="1" x14ac:dyDescent="0.25">
      <c r="A64" s="185"/>
      <c r="B64" s="188" t="s">
        <v>511</v>
      </c>
      <c r="C64" s="188" t="s">
        <v>512</v>
      </c>
      <c r="D64" s="188" t="s">
        <v>513</v>
      </c>
      <c r="E64" s="188" t="s">
        <v>514</v>
      </c>
      <c r="F64" s="186" t="s">
        <v>4</v>
      </c>
    </row>
    <row r="65" spans="1:13" ht="38.25" customHeight="1" x14ac:dyDescent="0.25">
      <c r="A65" s="184" t="s">
        <v>519</v>
      </c>
      <c r="B65" s="194"/>
      <c r="C65" s="194"/>
      <c r="D65" s="194"/>
      <c r="E65" s="194"/>
      <c r="F65" s="193">
        <f>SUM(B65:E65)</f>
        <v>0</v>
      </c>
    </row>
    <row r="66" spans="1:13" ht="53.25" customHeight="1" x14ac:dyDescent="0.25">
      <c r="A66" s="184" t="s">
        <v>509</v>
      </c>
      <c r="B66" s="194"/>
      <c r="C66" s="194"/>
      <c r="D66" s="194"/>
      <c r="E66" s="194"/>
      <c r="F66" s="187">
        <f>SUM(B66:E66)</f>
        <v>0</v>
      </c>
    </row>
    <row r="69" spans="1:13" ht="18" x14ac:dyDescent="0.4">
      <c r="B69" s="230" t="str">
        <f>IF(M59=F65, "", "FORM NOT SUBMITTABLE UNTIL TOTAL NUMBER OF CLAIMS IN PART B TIES TO PART C")</f>
        <v/>
      </c>
      <c r="C69" s="230"/>
      <c r="D69" s="230"/>
      <c r="E69" s="230"/>
      <c r="F69" s="230"/>
      <c r="G69" s="230"/>
      <c r="H69" s="230"/>
      <c r="I69" s="230"/>
      <c r="J69" s="230"/>
      <c r="K69" s="230"/>
      <c r="L69" s="230"/>
      <c r="M69" s="230"/>
    </row>
    <row r="71" spans="1:13" ht="34.5" customHeight="1" x14ac:dyDescent="0.4">
      <c r="B71" s="229" t="str">
        <f>IF(AND(M60=K44, F66=K44),"","FORM NOT SUBMITTABLE UNTIL TOTAL AMOUNT OF CLAIMS PAID IN PART B AND C TIES TO TOTAL AMOUNT PAID IN PART A")</f>
        <v/>
      </c>
      <c r="C71" s="229"/>
      <c r="D71" s="229"/>
      <c r="E71" s="229"/>
      <c r="F71" s="229"/>
      <c r="G71" s="229"/>
      <c r="H71" s="229"/>
      <c r="I71" s="229"/>
      <c r="J71" s="229"/>
      <c r="K71" s="229"/>
      <c r="L71" s="229"/>
      <c r="M71" s="229"/>
    </row>
  </sheetData>
  <sheetProtection password="DF44" sheet="1" selectLockedCells="1"/>
  <protectedRanges>
    <protectedRange password="DF44" sqref="B59:L59 B65:E65" name="Range1"/>
  </protectedRanges>
  <mergeCells count="11">
    <mergeCell ref="B71:M71"/>
    <mergeCell ref="A1:M1"/>
    <mergeCell ref="A2:M2"/>
    <mergeCell ref="B3:M3"/>
    <mergeCell ref="A4:M4"/>
    <mergeCell ref="B69:M69"/>
    <mergeCell ref="B63:F63"/>
    <mergeCell ref="B57:M57"/>
    <mergeCell ref="A56:M56"/>
    <mergeCell ref="A62:F62"/>
    <mergeCell ref="F5:J5"/>
  </mergeCells>
  <phoneticPr fontId="0" type="noConversion"/>
  <printOptions horizontalCentered="1"/>
  <pageMargins left="0.75" right="0.75" top="1" bottom="1" header="0.5" footer="0.5"/>
  <pageSetup scale="10" orientation="portrait" r:id="rId1"/>
  <headerFooter alignWithMargins="0"/>
  <rowBreaks count="1" manualBreakCount="1">
    <brk id="54" max="12"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92D050"/>
    <pageSetUpPr fitToPage="1"/>
  </sheetPr>
  <dimension ref="A1:M55"/>
  <sheetViews>
    <sheetView tabSelected="1" topLeftCell="A22" zoomScaleNormal="100" workbookViewId="0">
      <selection activeCell="F12" sqref="F12"/>
    </sheetView>
  </sheetViews>
  <sheetFormatPr defaultColWidth="9.36328125" defaultRowHeight="12.5" x14ac:dyDescent="0.25"/>
  <cols>
    <col min="1" max="1" width="7.36328125" style="106" customWidth="1"/>
    <col min="2" max="3" width="13" style="106" customWidth="1"/>
    <col min="4" max="13" width="10.6328125" style="98" customWidth="1"/>
    <col min="14" max="16384" width="9.36328125" style="98"/>
  </cols>
  <sheetData>
    <row r="1" spans="1:13" s="93" customFormat="1" ht="35.75" customHeight="1" x14ac:dyDescent="0.25">
      <c r="A1" s="212" t="s">
        <v>66</v>
      </c>
      <c r="B1" s="212"/>
      <c r="C1" s="212"/>
      <c r="D1" s="212"/>
      <c r="E1" s="212"/>
      <c r="F1" s="212"/>
      <c r="G1" s="212"/>
      <c r="H1" s="212"/>
      <c r="I1" s="212"/>
      <c r="J1" s="212"/>
      <c r="K1" s="212"/>
      <c r="L1" s="212"/>
      <c r="M1" s="212"/>
    </row>
    <row r="2" spans="1:13" s="93" customFormat="1" ht="35.75" customHeight="1" x14ac:dyDescent="0.25">
      <c r="A2" s="213" t="s">
        <v>319</v>
      </c>
      <c r="B2" s="213"/>
      <c r="C2" s="213"/>
      <c r="D2" s="213"/>
      <c r="E2" s="213"/>
      <c r="F2" s="213"/>
      <c r="G2" s="213"/>
      <c r="H2" s="213"/>
      <c r="I2" s="213"/>
      <c r="J2" s="213"/>
      <c r="K2" s="213"/>
      <c r="L2" s="213"/>
      <c r="M2" s="213"/>
    </row>
    <row r="3" spans="1:13" s="93" customFormat="1" ht="35.75" customHeight="1" x14ac:dyDescent="0.25">
      <c r="A3" s="228" t="str">
        <f>'Form 1'!A3</f>
        <v>For Calendar Year Ending December 31, 2021</v>
      </c>
      <c r="B3" s="228"/>
      <c r="C3" s="228"/>
      <c r="D3" s="228"/>
      <c r="E3" s="228"/>
      <c r="F3" s="228"/>
      <c r="G3" s="228"/>
      <c r="H3" s="228"/>
      <c r="I3" s="228"/>
      <c r="J3" s="228"/>
      <c r="K3" s="228"/>
      <c r="L3" s="228"/>
      <c r="M3" s="228"/>
    </row>
    <row r="4" spans="1:13" s="93" customFormat="1" ht="35.75" customHeight="1" x14ac:dyDescent="0.25">
      <c r="A4" s="215" t="s">
        <v>29</v>
      </c>
      <c r="B4" s="215"/>
      <c r="C4" s="215"/>
      <c r="D4" s="215"/>
      <c r="E4" s="215"/>
      <c r="F4" s="215"/>
      <c r="G4" s="215"/>
      <c r="H4" s="215"/>
      <c r="I4" s="215"/>
      <c r="J4" s="215"/>
      <c r="K4" s="215"/>
      <c r="L4" s="215"/>
      <c r="M4" s="215"/>
    </row>
    <row r="5" spans="1:13" s="94" customFormat="1" ht="35.75" customHeight="1" x14ac:dyDescent="0.25">
      <c r="A5" s="125"/>
      <c r="B5" s="125"/>
      <c r="C5" s="125"/>
      <c r="E5" s="95" t="s">
        <v>68</v>
      </c>
      <c r="F5" s="211" t="s">
        <v>650</v>
      </c>
      <c r="G5" s="211"/>
      <c r="H5" s="211"/>
      <c r="I5" s="211"/>
      <c r="J5" s="211"/>
    </row>
    <row r="6" spans="1:13" s="128" customFormat="1" ht="35.75" customHeight="1" x14ac:dyDescent="0.25">
      <c r="A6" s="129"/>
      <c r="B6" s="129"/>
      <c r="C6" s="129"/>
    </row>
    <row r="7" spans="1:13" x14ac:dyDescent="0.25">
      <c r="A7" s="6" t="s">
        <v>55</v>
      </c>
      <c r="B7" s="6"/>
      <c r="C7" s="6"/>
      <c r="D7" s="5"/>
      <c r="E7" s="5"/>
      <c r="F7" s="5"/>
      <c r="G7" s="5"/>
      <c r="H7" s="5"/>
      <c r="I7" s="5"/>
      <c r="J7" s="5"/>
      <c r="K7" s="5"/>
      <c r="L7" s="5"/>
      <c r="M7" s="5"/>
    </row>
    <row r="8" spans="1:13" x14ac:dyDescent="0.25">
      <c r="A8" s="6" t="s">
        <v>56</v>
      </c>
      <c r="B8" s="6" t="s">
        <v>0</v>
      </c>
      <c r="C8" s="6" t="s">
        <v>104</v>
      </c>
      <c r="D8" s="5"/>
      <c r="E8" s="5"/>
      <c r="F8" s="5"/>
      <c r="G8" s="5"/>
      <c r="H8" s="5"/>
      <c r="I8" s="5"/>
      <c r="J8" s="5"/>
      <c r="K8" s="5"/>
      <c r="L8" s="5"/>
      <c r="M8" s="5"/>
    </row>
    <row r="9" spans="1:13" x14ac:dyDescent="0.25">
      <c r="A9" s="6" t="s">
        <v>57</v>
      </c>
      <c r="B9" s="6" t="s">
        <v>1</v>
      </c>
      <c r="C9" s="6" t="s">
        <v>76</v>
      </c>
      <c r="D9" s="5"/>
      <c r="E9" s="5"/>
      <c r="G9" s="5"/>
      <c r="H9" s="5"/>
      <c r="I9" s="5"/>
      <c r="J9" s="5"/>
      <c r="K9" s="5"/>
      <c r="L9" s="5"/>
      <c r="M9" s="5"/>
    </row>
    <row r="10" spans="1:13" ht="13" x14ac:dyDescent="0.3">
      <c r="A10" s="6" t="s">
        <v>58</v>
      </c>
      <c r="B10" s="6" t="s">
        <v>3</v>
      </c>
      <c r="C10" s="6" t="s">
        <v>1</v>
      </c>
      <c r="D10" s="53"/>
      <c r="E10" s="54"/>
      <c r="F10" s="54"/>
      <c r="G10" s="54"/>
      <c r="H10" s="146" t="s">
        <v>103</v>
      </c>
      <c r="I10" s="54"/>
      <c r="J10" s="54"/>
      <c r="K10" s="54"/>
      <c r="L10" s="54"/>
      <c r="M10" s="54"/>
    </row>
    <row r="11" spans="1:13" s="106" customFormat="1" x14ac:dyDescent="0.25">
      <c r="A11" s="6" t="s">
        <v>1</v>
      </c>
      <c r="B11" s="151" t="s">
        <v>59</v>
      </c>
      <c r="C11" s="6" t="s">
        <v>105</v>
      </c>
      <c r="D11" s="6">
        <v>2012</v>
      </c>
      <c r="E11" s="6">
        <f t="shared" ref="E11:M11" si="0">D11+1</f>
        <v>2013</v>
      </c>
      <c r="F11" s="6">
        <f t="shared" si="0"/>
        <v>2014</v>
      </c>
      <c r="G11" s="6">
        <f t="shared" si="0"/>
        <v>2015</v>
      </c>
      <c r="H11" s="6">
        <f t="shared" si="0"/>
        <v>2016</v>
      </c>
      <c r="I11" s="6">
        <f t="shared" si="0"/>
        <v>2017</v>
      </c>
      <c r="J11" s="6">
        <f t="shared" si="0"/>
        <v>2018</v>
      </c>
      <c r="K11" s="6">
        <f t="shared" si="0"/>
        <v>2019</v>
      </c>
      <c r="L11" s="6">
        <f t="shared" si="0"/>
        <v>2020</v>
      </c>
      <c r="M11" s="6">
        <f t="shared" si="0"/>
        <v>2021</v>
      </c>
    </row>
    <row r="12" spans="1:13" x14ac:dyDescent="0.25">
      <c r="A12" s="16" t="s">
        <v>60</v>
      </c>
      <c r="B12" s="153"/>
      <c r="C12" s="153"/>
      <c r="D12" s="153"/>
      <c r="E12" s="153"/>
      <c r="F12" s="153"/>
      <c r="G12" s="153"/>
      <c r="H12" s="153"/>
      <c r="I12" s="153"/>
      <c r="J12" s="153"/>
      <c r="K12" s="153"/>
      <c r="L12" s="153"/>
      <c r="M12" s="153"/>
    </row>
    <row r="13" spans="1:13" x14ac:dyDescent="0.25">
      <c r="A13" s="183">
        <v>1992</v>
      </c>
      <c r="B13" s="153"/>
      <c r="C13" s="153"/>
      <c r="D13" s="153"/>
      <c r="E13" s="153"/>
      <c r="F13" s="153"/>
      <c r="G13" s="153"/>
      <c r="H13" s="153"/>
      <c r="I13" s="153"/>
      <c r="J13" s="153"/>
      <c r="K13" s="153"/>
      <c r="L13" s="153"/>
      <c r="M13" s="153"/>
    </row>
    <row r="14" spans="1:13" x14ac:dyDescent="0.25">
      <c r="A14" s="32">
        <f t="shared" ref="A14:A42" si="1">1+A13</f>
        <v>1993</v>
      </c>
      <c r="B14" s="153"/>
      <c r="C14" s="153"/>
      <c r="D14" s="153"/>
      <c r="E14" s="153"/>
      <c r="F14" s="153"/>
      <c r="G14" s="153"/>
      <c r="H14" s="153"/>
      <c r="I14" s="153"/>
      <c r="J14" s="153"/>
      <c r="K14" s="153"/>
      <c r="L14" s="153"/>
      <c r="M14" s="153"/>
    </row>
    <row r="15" spans="1:13" x14ac:dyDescent="0.25">
      <c r="A15" s="32">
        <f t="shared" si="1"/>
        <v>1994</v>
      </c>
      <c r="B15" s="153"/>
      <c r="C15" s="153"/>
      <c r="D15" s="153"/>
      <c r="E15" s="153"/>
      <c r="F15" s="153"/>
      <c r="G15" s="153"/>
      <c r="H15" s="153"/>
      <c r="I15" s="153"/>
      <c r="J15" s="153"/>
      <c r="K15" s="153"/>
      <c r="L15" s="153"/>
      <c r="M15" s="153"/>
    </row>
    <row r="16" spans="1:13" x14ac:dyDescent="0.25">
      <c r="A16" s="32">
        <f t="shared" si="1"/>
        <v>1995</v>
      </c>
      <c r="B16" s="153"/>
      <c r="C16" s="153"/>
      <c r="D16" s="153"/>
      <c r="E16" s="153"/>
      <c r="F16" s="153"/>
      <c r="G16" s="153"/>
      <c r="H16" s="153"/>
      <c r="I16" s="153"/>
      <c r="J16" s="153"/>
      <c r="K16" s="153"/>
      <c r="L16" s="153"/>
      <c r="M16" s="153"/>
    </row>
    <row r="17" spans="1:13" x14ac:dyDescent="0.25">
      <c r="A17" s="32">
        <f t="shared" si="1"/>
        <v>1996</v>
      </c>
      <c r="B17" s="153"/>
      <c r="C17" s="153"/>
      <c r="D17" s="153"/>
      <c r="E17" s="153"/>
      <c r="F17" s="153"/>
      <c r="G17" s="153"/>
      <c r="H17" s="153"/>
      <c r="I17" s="153"/>
      <c r="J17" s="153"/>
      <c r="K17" s="153"/>
      <c r="L17" s="153"/>
      <c r="M17" s="153"/>
    </row>
    <row r="18" spans="1:13" x14ac:dyDescent="0.25">
      <c r="A18" s="32">
        <f t="shared" si="1"/>
        <v>1997</v>
      </c>
      <c r="B18" s="153"/>
      <c r="C18" s="153"/>
      <c r="D18" s="153"/>
      <c r="E18" s="153"/>
      <c r="F18" s="153"/>
      <c r="G18" s="153"/>
      <c r="H18" s="153"/>
      <c r="I18" s="153"/>
      <c r="J18" s="153"/>
      <c r="K18" s="153"/>
      <c r="L18" s="153"/>
      <c r="M18" s="153"/>
    </row>
    <row r="19" spans="1:13" x14ac:dyDescent="0.25">
      <c r="A19" s="32">
        <f t="shared" si="1"/>
        <v>1998</v>
      </c>
      <c r="B19" s="153"/>
      <c r="C19" s="153"/>
      <c r="D19" s="153"/>
      <c r="E19" s="153"/>
      <c r="F19" s="153"/>
      <c r="G19" s="153"/>
      <c r="H19" s="153"/>
      <c r="I19" s="153"/>
      <c r="J19" s="153"/>
      <c r="K19" s="153"/>
      <c r="L19" s="153"/>
      <c r="M19" s="153"/>
    </row>
    <row r="20" spans="1:13" x14ac:dyDescent="0.25">
      <c r="A20" s="32">
        <f t="shared" si="1"/>
        <v>1999</v>
      </c>
      <c r="B20" s="153"/>
      <c r="C20" s="153"/>
      <c r="D20" s="153"/>
      <c r="E20" s="153"/>
      <c r="F20" s="153"/>
      <c r="G20" s="153"/>
      <c r="H20" s="153"/>
      <c r="I20" s="153"/>
      <c r="J20" s="153"/>
      <c r="K20" s="153"/>
      <c r="L20" s="153"/>
      <c r="M20" s="153"/>
    </row>
    <row r="21" spans="1:13" x14ac:dyDescent="0.25">
      <c r="A21" s="32">
        <f t="shared" si="1"/>
        <v>2000</v>
      </c>
      <c r="B21" s="153"/>
      <c r="C21" s="153"/>
      <c r="D21" s="153"/>
      <c r="E21" s="153"/>
      <c r="F21" s="153"/>
      <c r="G21" s="153"/>
      <c r="H21" s="153"/>
      <c r="I21" s="153"/>
      <c r="J21" s="153"/>
      <c r="K21" s="153"/>
      <c r="L21" s="153"/>
      <c r="M21" s="153"/>
    </row>
    <row r="22" spans="1:13" x14ac:dyDescent="0.25">
      <c r="A22" s="32">
        <f t="shared" si="1"/>
        <v>2001</v>
      </c>
      <c r="B22" s="153"/>
      <c r="C22" s="153"/>
      <c r="D22" s="153"/>
      <c r="E22" s="153"/>
      <c r="F22" s="153"/>
      <c r="G22" s="153"/>
      <c r="H22" s="153"/>
      <c r="I22" s="153"/>
      <c r="J22" s="153"/>
      <c r="K22" s="153"/>
      <c r="L22" s="153"/>
      <c r="M22" s="153"/>
    </row>
    <row r="23" spans="1:13" x14ac:dyDescent="0.25">
      <c r="A23" s="32">
        <f t="shared" si="1"/>
        <v>2002</v>
      </c>
      <c r="B23" s="153"/>
      <c r="C23" s="153"/>
      <c r="D23" s="153"/>
      <c r="E23" s="153"/>
      <c r="F23" s="153"/>
      <c r="G23" s="153"/>
      <c r="H23" s="153"/>
      <c r="I23" s="153"/>
      <c r="J23" s="153"/>
      <c r="K23" s="153"/>
      <c r="L23" s="153"/>
      <c r="M23" s="153"/>
    </row>
    <row r="24" spans="1:13" x14ac:dyDescent="0.25">
      <c r="A24" s="32">
        <f t="shared" si="1"/>
        <v>2003</v>
      </c>
      <c r="B24" s="153"/>
      <c r="C24" s="153"/>
      <c r="D24" s="153"/>
      <c r="E24" s="153"/>
      <c r="F24" s="153"/>
      <c r="G24" s="153"/>
      <c r="H24" s="153"/>
      <c r="I24" s="153"/>
      <c r="J24" s="153"/>
      <c r="K24" s="153"/>
      <c r="L24" s="153"/>
      <c r="M24" s="153"/>
    </row>
    <row r="25" spans="1:13" s="116" customFormat="1" x14ac:dyDescent="0.25">
      <c r="A25" s="32">
        <f t="shared" si="1"/>
        <v>2004</v>
      </c>
      <c r="B25" s="153"/>
      <c r="C25" s="153"/>
      <c r="D25" s="153"/>
      <c r="E25" s="153"/>
      <c r="F25" s="153"/>
      <c r="G25" s="153"/>
      <c r="H25" s="153"/>
      <c r="I25" s="153"/>
      <c r="J25" s="153"/>
      <c r="K25" s="153"/>
      <c r="L25" s="153"/>
      <c r="M25" s="153"/>
    </row>
    <row r="26" spans="1:13" x14ac:dyDescent="0.25">
      <c r="A26" s="32">
        <f t="shared" si="1"/>
        <v>2005</v>
      </c>
      <c r="B26" s="153"/>
      <c r="C26" s="153"/>
      <c r="D26" s="153"/>
      <c r="E26" s="153"/>
      <c r="F26" s="153"/>
      <c r="G26" s="153"/>
      <c r="H26" s="153"/>
      <c r="I26" s="153"/>
      <c r="J26" s="153"/>
      <c r="K26" s="153"/>
      <c r="L26" s="153"/>
      <c r="M26" s="153"/>
    </row>
    <row r="27" spans="1:13" x14ac:dyDescent="0.25">
      <c r="A27" s="32">
        <f t="shared" si="1"/>
        <v>2006</v>
      </c>
      <c r="B27" s="153"/>
      <c r="C27" s="153"/>
      <c r="D27" s="153"/>
      <c r="E27" s="153"/>
      <c r="F27" s="153"/>
      <c r="G27" s="153"/>
      <c r="H27" s="153"/>
      <c r="I27" s="153"/>
      <c r="J27" s="153"/>
      <c r="K27" s="153"/>
      <c r="L27" s="153"/>
      <c r="M27" s="153"/>
    </row>
    <row r="28" spans="1:13" x14ac:dyDescent="0.25">
      <c r="A28" s="32">
        <f t="shared" si="1"/>
        <v>2007</v>
      </c>
      <c r="B28" s="153"/>
      <c r="C28" s="153"/>
      <c r="D28" s="153"/>
      <c r="E28" s="153"/>
      <c r="F28" s="153"/>
      <c r="G28" s="153"/>
      <c r="H28" s="153"/>
      <c r="I28" s="153"/>
      <c r="J28" s="153"/>
      <c r="K28" s="153"/>
      <c r="L28" s="153"/>
      <c r="M28" s="153"/>
    </row>
    <row r="29" spans="1:13" x14ac:dyDescent="0.25">
      <c r="A29" s="32">
        <f t="shared" si="1"/>
        <v>2008</v>
      </c>
      <c r="B29" s="153"/>
      <c r="C29" s="153"/>
      <c r="D29" s="153"/>
      <c r="E29" s="153"/>
      <c r="F29" s="153"/>
      <c r="G29" s="153"/>
      <c r="H29" s="153"/>
      <c r="I29" s="153"/>
      <c r="J29" s="153"/>
      <c r="K29" s="153"/>
      <c r="L29" s="153"/>
      <c r="M29" s="153"/>
    </row>
    <row r="30" spans="1:13" x14ac:dyDescent="0.25">
      <c r="A30" s="32">
        <f t="shared" si="1"/>
        <v>2009</v>
      </c>
      <c r="B30" s="153"/>
      <c r="C30" s="153"/>
      <c r="D30" s="153"/>
      <c r="E30" s="153"/>
      <c r="F30" s="153"/>
      <c r="G30" s="153"/>
      <c r="H30" s="153"/>
      <c r="I30" s="153"/>
      <c r="J30" s="153"/>
      <c r="K30" s="153"/>
      <c r="L30" s="153"/>
      <c r="M30" s="153"/>
    </row>
    <row r="31" spans="1:13" x14ac:dyDescent="0.25">
      <c r="A31" s="32">
        <f t="shared" si="1"/>
        <v>2010</v>
      </c>
      <c r="B31" s="153"/>
      <c r="C31" s="153"/>
      <c r="D31" s="153"/>
      <c r="E31" s="153"/>
      <c r="F31" s="153"/>
      <c r="G31" s="153"/>
      <c r="H31" s="153"/>
      <c r="I31" s="153"/>
      <c r="J31" s="153"/>
      <c r="K31" s="153"/>
      <c r="L31" s="153"/>
      <c r="M31" s="153"/>
    </row>
    <row r="32" spans="1:13" x14ac:dyDescent="0.25">
      <c r="A32" s="32">
        <f t="shared" si="1"/>
        <v>2011</v>
      </c>
      <c r="B32" s="153"/>
      <c r="C32" s="153"/>
      <c r="D32" s="153"/>
      <c r="E32" s="153"/>
      <c r="F32" s="153"/>
      <c r="G32" s="153"/>
      <c r="H32" s="153"/>
      <c r="I32" s="153"/>
      <c r="J32" s="153"/>
      <c r="K32" s="153"/>
      <c r="L32" s="153"/>
      <c r="M32" s="153"/>
    </row>
    <row r="33" spans="1:13" x14ac:dyDescent="0.25">
      <c r="A33" s="32">
        <f t="shared" si="1"/>
        <v>2012</v>
      </c>
      <c r="B33" s="153"/>
      <c r="C33" s="153"/>
      <c r="D33" s="153"/>
      <c r="E33" s="153"/>
      <c r="F33" s="153"/>
      <c r="G33" s="153"/>
      <c r="H33" s="153"/>
      <c r="I33" s="153"/>
      <c r="J33" s="153"/>
      <c r="K33" s="153"/>
      <c r="L33" s="153"/>
      <c r="M33" s="153"/>
    </row>
    <row r="34" spans="1:13" x14ac:dyDescent="0.25">
      <c r="A34" s="32">
        <f t="shared" si="1"/>
        <v>2013</v>
      </c>
      <c r="B34" s="153"/>
      <c r="C34" s="153"/>
      <c r="D34" s="52"/>
      <c r="E34" s="153"/>
      <c r="F34" s="153"/>
      <c r="G34" s="153"/>
      <c r="H34" s="153"/>
      <c r="I34" s="153"/>
      <c r="J34" s="153"/>
      <c r="K34" s="153"/>
      <c r="L34" s="153"/>
      <c r="M34" s="153"/>
    </row>
    <row r="35" spans="1:13" x14ac:dyDescent="0.25">
      <c r="A35" s="32">
        <f t="shared" si="1"/>
        <v>2014</v>
      </c>
      <c r="B35" s="153"/>
      <c r="C35" s="153"/>
      <c r="D35" s="52"/>
      <c r="E35" s="52"/>
      <c r="F35" s="153"/>
      <c r="G35" s="153"/>
      <c r="H35" s="153"/>
      <c r="I35" s="153"/>
      <c r="J35" s="153"/>
      <c r="K35" s="153"/>
      <c r="L35" s="153"/>
      <c r="M35" s="153"/>
    </row>
    <row r="36" spans="1:13" x14ac:dyDescent="0.25">
      <c r="A36" s="32">
        <f t="shared" si="1"/>
        <v>2015</v>
      </c>
      <c r="B36" s="153"/>
      <c r="C36" s="153"/>
      <c r="D36" s="52"/>
      <c r="E36" s="52"/>
      <c r="F36" s="52"/>
      <c r="G36" s="153"/>
      <c r="H36" s="153"/>
      <c r="I36" s="153"/>
      <c r="J36" s="153"/>
      <c r="K36" s="153"/>
      <c r="L36" s="153"/>
      <c r="M36" s="153"/>
    </row>
    <row r="37" spans="1:13" x14ac:dyDescent="0.25">
      <c r="A37" s="32">
        <f t="shared" si="1"/>
        <v>2016</v>
      </c>
      <c r="B37" s="153"/>
      <c r="C37" s="153"/>
      <c r="D37" s="52"/>
      <c r="E37" s="52"/>
      <c r="F37" s="52"/>
      <c r="G37" s="52"/>
      <c r="H37" s="153"/>
      <c r="I37" s="153"/>
      <c r="J37" s="153"/>
      <c r="K37" s="153"/>
      <c r="L37" s="153"/>
      <c r="M37" s="153"/>
    </row>
    <row r="38" spans="1:13" x14ac:dyDescent="0.25">
      <c r="A38" s="32">
        <f t="shared" si="1"/>
        <v>2017</v>
      </c>
      <c r="B38" s="153"/>
      <c r="C38" s="153"/>
      <c r="D38" s="52"/>
      <c r="E38" s="52"/>
      <c r="F38" s="52"/>
      <c r="G38" s="52"/>
      <c r="H38" s="52"/>
      <c r="I38" s="153"/>
      <c r="J38" s="153"/>
      <c r="K38" s="153"/>
      <c r="L38" s="153"/>
      <c r="M38" s="153"/>
    </row>
    <row r="39" spans="1:13" x14ac:dyDescent="0.25">
      <c r="A39" s="32">
        <f t="shared" si="1"/>
        <v>2018</v>
      </c>
      <c r="B39" s="153"/>
      <c r="C39" s="153"/>
      <c r="D39" s="52"/>
      <c r="E39" s="52"/>
      <c r="F39" s="52"/>
      <c r="G39" s="52"/>
      <c r="H39" s="52"/>
      <c r="I39" s="52"/>
      <c r="J39" s="153"/>
      <c r="K39" s="153"/>
      <c r="L39" s="153"/>
      <c r="M39" s="153"/>
    </row>
    <row r="40" spans="1:13" x14ac:dyDescent="0.25">
      <c r="A40" s="32">
        <f t="shared" si="1"/>
        <v>2019</v>
      </c>
      <c r="B40" s="153"/>
      <c r="C40" s="153"/>
      <c r="D40" s="52"/>
      <c r="E40" s="52"/>
      <c r="F40" s="52"/>
      <c r="G40" s="52"/>
      <c r="H40" s="52"/>
      <c r="I40" s="52"/>
      <c r="J40" s="52"/>
      <c r="K40" s="153"/>
      <c r="L40" s="153"/>
      <c r="M40" s="153"/>
    </row>
    <row r="41" spans="1:13" x14ac:dyDescent="0.25">
      <c r="A41" s="32">
        <f t="shared" si="1"/>
        <v>2020</v>
      </c>
      <c r="B41" s="153"/>
      <c r="C41" s="153"/>
      <c r="D41" s="52"/>
      <c r="E41" s="52"/>
      <c r="F41" s="52"/>
      <c r="G41" s="52"/>
      <c r="H41" s="52"/>
      <c r="I41" s="52"/>
      <c r="J41" s="52"/>
      <c r="K41" s="52"/>
      <c r="L41" s="153"/>
      <c r="M41" s="153"/>
    </row>
    <row r="42" spans="1:13" x14ac:dyDescent="0.25">
      <c r="A42" s="32">
        <f t="shared" si="1"/>
        <v>2021</v>
      </c>
      <c r="B42" s="153"/>
      <c r="C42" s="153"/>
      <c r="D42" s="52"/>
      <c r="E42" s="52"/>
      <c r="F42" s="52"/>
      <c r="G42" s="52"/>
      <c r="H42" s="52"/>
      <c r="I42" s="52"/>
      <c r="J42" s="52"/>
      <c r="K42" s="52"/>
      <c r="L42" s="52"/>
      <c r="M42" s="153"/>
    </row>
    <row r="43" spans="1:13" ht="39.65" customHeight="1" x14ac:dyDescent="0.25">
      <c r="A43" s="6"/>
      <c r="B43" s="6"/>
      <c r="C43" s="6"/>
      <c r="D43" s="15"/>
      <c r="E43" s="15"/>
      <c r="F43" s="15"/>
      <c r="G43" s="15"/>
      <c r="H43" s="15"/>
      <c r="I43" s="15"/>
      <c r="J43" s="15"/>
      <c r="K43" s="15"/>
      <c r="L43" s="55">
        <v>2020</v>
      </c>
      <c r="M43" s="55">
        <v>2021</v>
      </c>
    </row>
    <row r="44" spans="1:13" x14ac:dyDescent="0.25">
      <c r="D44" s="15"/>
      <c r="E44" s="15"/>
      <c r="F44" s="15"/>
      <c r="G44" s="15"/>
      <c r="H44" s="15"/>
      <c r="I44" s="15"/>
      <c r="J44" s="15"/>
      <c r="K44" s="17" t="s">
        <v>91</v>
      </c>
      <c r="L44" s="56">
        <f>SUM(L12:L41)</f>
        <v>0</v>
      </c>
      <c r="M44" s="56">
        <f>SUM(M12:M42)</f>
        <v>0</v>
      </c>
    </row>
    <row r="45" spans="1:13" x14ac:dyDescent="0.25">
      <c r="A45" s="30"/>
      <c r="B45" s="30"/>
      <c r="C45" s="30"/>
      <c r="D45" s="15"/>
      <c r="E45" s="15"/>
      <c r="F45" s="15"/>
      <c r="G45" s="15"/>
      <c r="H45" s="15"/>
      <c r="I45" s="15"/>
      <c r="J45" s="15"/>
      <c r="K45" s="15"/>
      <c r="L45" s="17" t="s">
        <v>561</v>
      </c>
      <c r="M45" s="56">
        <f>M44-L44</f>
        <v>0</v>
      </c>
    </row>
    <row r="46" spans="1:13" x14ac:dyDescent="0.25">
      <c r="A46" s="30"/>
      <c r="B46" s="30"/>
      <c r="C46" s="30"/>
      <c r="D46" s="15"/>
      <c r="E46" s="15"/>
      <c r="F46" s="15"/>
      <c r="G46" s="15"/>
      <c r="H46" s="15"/>
      <c r="I46" s="15"/>
      <c r="J46" s="15"/>
      <c r="K46" s="15"/>
      <c r="L46" s="17" t="s">
        <v>560</v>
      </c>
      <c r="M46" s="56">
        <f>'Form 5'!K45</f>
        <v>0</v>
      </c>
    </row>
    <row r="47" spans="1:13" x14ac:dyDescent="0.25">
      <c r="A47" s="30"/>
      <c r="B47" s="30"/>
      <c r="C47" s="30"/>
      <c r="D47" s="15"/>
      <c r="E47" s="15"/>
      <c r="F47" s="15"/>
      <c r="G47" s="15"/>
      <c r="H47" s="15"/>
      <c r="I47" s="15"/>
      <c r="J47" s="15"/>
      <c r="K47" s="15"/>
      <c r="L47" s="17" t="s">
        <v>562</v>
      </c>
      <c r="M47" s="56">
        <f>M45+M46</f>
        <v>0</v>
      </c>
    </row>
    <row r="48" spans="1:13" x14ac:dyDescent="0.25">
      <c r="L48" s="116" t="s">
        <v>106</v>
      </c>
      <c r="M48" s="92"/>
    </row>
    <row r="49" spans="1:13" x14ac:dyDescent="0.25">
      <c r="L49" s="116" t="s">
        <v>101</v>
      </c>
      <c r="M49" s="115">
        <f>M47-M48</f>
        <v>0</v>
      </c>
    </row>
    <row r="50" spans="1:13" ht="36.65" customHeight="1" x14ac:dyDescent="0.25">
      <c r="B50" s="98" t="s">
        <v>102</v>
      </c>
      <c r="C50" s="98"/>
    </row>
    <row r="51" spans="1:13" x14ac:dyDescent="0.25">
      <c r="B51" s="136"/>
      <c r="C51" s="137"/>
      <c r="D51" s="137"/>
      <c r="E51" s="137"/>
      <c r="F51" s="137"/>
      <c r="G51" s="137"/>
      <c r="H51" s="137"/>
      <c r="I51" s="137"/>
      <c r="J51" s="137"/>
      <c r="K51" s="137"/>
      <c r="L51" s="137"/>
      <c r="M51" s="138"/>
    </row>
    <row r="52" spans="1:13" x14ac:dyDescent="0.25">
      <c r="B52" s="148"/>
      <c r="C52" s="149"/>
      <c r="D52" s="149"/>
      <c r="E52" s="149"/>
      <c r="F52" s="149"/>
      <c r="G52" s="149"/>
      <c r="H52" s="149"/>
      <c r="I52" s="149"/>
      <c r="J52" s="149"/>
      <c r="K52" s="149"/>
      <c r="L52" s="149"/>
      <c r="M52" s="150"/>
    </row>
    <row r="53" spans="1:13" x14ac:dyDescent="0.25">
      <c r="B53" s="139"/>
      <c r="C53" s="140"/>
      <c r="D53" s="140"/>
      <c r="E53" s="140"/>
      <c r="F53" s="140"/>
      <c r="G53" s="140"/>
      <c r="H53" s="140"/>
      <c r="I53" s="140"/>
      <c r="J53" s="140"/>
      <c r="K53" s="140"/>
      <c r="L53" s="140"/>
      <c r="M53" s="141"/>
    </row>
    <row r="54" spans="1:13" ht="14" x14ac:dyDescent="0.3">
      <c r="A54" s="75" t="s">
        <v>276</v>
      </c>
      <c r="B54" s="75" t="s">
        <v>279</v>
      </c>
      <c r="C54" s="30"/>
    </row>
    <row r="55" spans="1:13" ht="14" x14ac:dyDescent="0.3">
      <c r="A55" s="152"/>
      <c r="B55" s="75" t="s">
        <v>278</v>
      </c>
    </row>
  </sheetData>
  <sheetProtection password="DF44" sheet="1" selectLockedCells="1"/>
  <mergeCells count="5">
    <mergeCell ref="A1:M1"/>
    <mergeCell ref="A2:M2"/>
    <mergeCell ref="A3:M3"/>
    <mergeCell ref="A4:M4"/>
    <mergeCell ref="F5:J5"/>
  </mergeCells>
  <phoneticPr fontId="0" type="noConversion"/>
  <printOptions horizontalCentered="1"/>
  <pageMargins left="0.75" right="0.75" top="1" bottom="1" header="0.5" footer="0.5"/>
  <pageSetup scale="10"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8</vt:i4>
      </vt:variant>
    </vt:vector>
  </HeadingPairs>
  <TitlesOfParts>
    <vt:vector size="15" baseType="lpstr">
      <vt:lpstr>Affidavit</vt:lpstr>
      <vt:lpstr>Form 1</vt:lpstr>
      <vt:lpstr>Form 2</vt:lpstr>
      <vt:lpstr>Form 3</vt:lpstr>
      <vt:lpstr>Form 4</vt:lpstr>
      <vt:lpstr>Form 5</vt:lpstr>
      <vt:lpstr>Form 6</vt:lpstr>
      <vt:lpstr>Affidavit!Print_Area</vt:lpstr>
      <vt:lpstr>'Form 1'!Print_Area</vt:lpstr>
      <vt:lpstr>'Form 2'!Print_Area</vt:lpstr>
      <vt:lpstr>'Form 3'!Print_Area</vt:lpstr>
      <vt:lpstr>'Form 4'!Print_Area</vt:lpstr>
      <vt:lpstr>'Form 5'!Print_Area</vt:lpstr>
      <vt:lpstr>'Form 6'!Print_Area</vt:lpstr>
      <vt:lpstr>'Form 5'!Print_Titles</vt:lpstr>
    </vt:vector>
  </TitlesOfParts>
  <Company>NMPRC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aseeley</dc:creator>
  <cp:lastModifiedBy>Noah Jones</cp:lastModifiedBy>
  <cp:lastPrinted>2021-02-06T18:12:50Z</cp:lastPrinted>
  <dcterms:created xsi:type="dcterms:W3CDTF">2003-05-15T15:25:24Z</dcterms:created>
  <dcterms:modified xsi:type="dcterms:W3CDTF">2022-11-19T01:01:07Z</dcterms:modified>
</cp:coreProperties>
</file>

<file path=docProps/custom.xml><?xml version="1.0" encoding="utf-8"?>
<op:Properties xmlns:vt="http://schemas.openxmlformats.org/officeDocument/2006/docPropsVTypes" xmlns:op="http://schemas.openxmlformats.org/officeDocument/2006/custom-properties">
  <op:property fmtid="{D5CDD505-2E9C-101B-9397-08002B2CF9AE}" pid="2" name="ESVERS">
    <vt:lpwstr>1.0</vt:lpwstr>
  </op:property>
  <op:property fmtid="{D5CDD505-2E9C-101B-9397-08002B2CF9AE}" pid="3" name="PPC_Template_Client_Name">
    <vt:lpwstr>OSI - Title Insurance Bureau</vt:lpwstr>
  </op:property>
  <op:property fmtid="{D5CDD505-2E9C-101B-9397-08002B2CF9AE}" pid="4" name="PPC_Template_Engagement_Date">
    <vt:lpwstr>12/31/2014</vt:lpwstr>
  </op:property>
  <op:property fmtid="{D5CDD505-2E9C-101B-9397-08002B2CF9AE}" pid="5" name="Version">
    <vt:i4>20</vt:i4>
  </op:property>
  <op:property fmtid="{D5CDD505-2E9C-101B-9397-08002B2CF9AE}" pid="6" name="tabName">
    <vt:lpwstr>Original Underwriters Reports</vt:lpwstr>
  </op:property>
  <op:property fmtid="{D5CDD505-2E9C-101B-9397-08002B2CF9AE}" pid="7" name="tabIndex">
    <vt:lpwstr>F100</vt:lpwstr>
  </op:property>
  <op:property fmtid="{D5CDD505-2E9C-101B-9397-08002B2CF9AE}" pid="8" name="workpaperIndex">
    <vt:lpwstr/>
  </op:property>
</op:Properties>
</file>