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3181ACF0-7E44-4A75-BE98-C3C43956D254}\"/>
    </mc:Choice>
  </mc:AlternateContent>
  <xr:revisionPtr revIDLastSave="0" documentId="13_ncr:1_{05A6F699-2A8D-40EC-8A1B-D2403BF404F3}" xr6:coauthVersionLast="47" xr6:coauthVersionMax="47" xr10:uidLastSave="{00000000-0000-0000-0000-000000000000}"/>
  <bookViews>
    <workbookView xWindow="-120" yWindow="-120" windowWidth="38640" windowHeight="21120" tabRatio="916" xr2:uid="{00000000-000D-0000-FFFF-FFFF00000000}"/>
  </bookViews>
  <sheets>
    <sheet name="Aggregation" sheetId="1" r:id="rId1"/>
    <sheet name="Alamo Title Insurance" sheetId="102" r:id="rId2"/>
    <sheet name="Alliant National Title Ins Co" sheetId="103" r:id="rId3"/>
    <sheet name="AmTrust Title Insurance Co" sheetId="105" r:id="rId4"/>
    <sheet name="Chicago Title Insurance Company" sheetId="106" r:id="rId5"/>
    <sheet name="Commonwealth Land Title Ins Co" sheetId="107" r:id="rId6"/>
    <sheet name="DHI Title Insurance Company" sheetId="108" r:id="rId7"/>
    <sheet name="Doma Title Insurance Inc" sheetId="109" r:id="rId8"/>
    <sheet name="Essent TItle Insurance" sheetId="124" r:id="rId9"/>
    <sheet name="Fidelity National Title Ins Co" sheetId="110" r:id="rId10"/>
    <sheet name="First American Title Ins Co" sheetId="111" r:id="rId11"/>
    <sheet name="First National Title Ins Co" sheetId="122" r:id="rId12"/>
    <sheet name="Investors Title Insurance Co" sheetId="113" r:id="rId13"/>
    <sheet name="National Title Insurance of NY" sheetId="114" r:id="rId14"/>
    <sheet name="Old Republic National Title Ins" sheetId="115" r:id="rId15"/>
    <sheet name="Premier Land Title Insurance Co" sheetId="116" r:id="rId16"/>
    <sheet name="Radian Title Insurance Inc" sheetId="117" r:id="rId17"/>
    <sheet name="Stewart Title Guaranty Company" sheetId="118" r:id="rId18"/>
    <sheet name="Title Resources Guaranty Co" sheetId="119" r:id="rId19"/>
    <sheet name="Westcor Land Title Insurance Co" sheetId="123" r:id="rId20"/>
    <sheet name="WFG National Title Insurance Co" sheetId="121" r:id="rId21"/>
  </sheets>
  <definedNames>
    <definedName name="_xlnm.Print_Area" localSheetId="0">Aggregation!$A$1:$M$47</definedName>
    <definedName name="_xlnm.Print_Area" localSheetId="1">'Alamo Title Insurance'!$A$1:$M$72</definedName>
    <definedName name="_xlnm.Print_Area" localSheetId="2">'Alliant National Title Ins Co'!$A$1:$M$72</definedName>
    <definedName name="_xlnm.Print_Area" localSheetId="3">'AmTrust Title Insurance Co'!$A$1:$M$72</definedName>
    <definedName name="_xlnm.Print_Area" localSheetId="4">'Chicago Title Insurance Company'!$A$1:$M$72</definedName>
    <definedName name="_xlnm.Print_Area" localSheetId="5">'Commonwealth Land Title Ins Co'!$A$1:$M$72</definedName>
    <definedName name="_xlnm.Print_Area" localSheetId="6">'DHI Title Insurance Company'!$A$1:$M$72</definedName>
    <definedName name="_xlnm.Print_Area" localSheetId="7">'Doma Title Insurance Inc'!$A$1:$M$72</definedName>
    <definedName name="_xlnm.Print_Area" localSheetId="8">'Essent TItle Insurance'!$A$1:$M$72</definedName>
    <definedName name="_xlnm.Print_Area" localSheetId="9">'Fidelity National Title Ins Co'!$A$1:$M$72</definedName>
    <definedName name="_xlnm.Print_Area" localSheetId="10">'First American Title Ins Co'!$A$1:$M$72</definedName>
    <definedName name="_xlnm.Print_Area" localSheetId="11">'First National Title Ins Co'!$A$1:$M$72</definedName>
    <definedName name="_xlnm.Print_Area" localSheetId="12">'Investors Title Insurance Co'!$A$1:$M$72</definedName>
    <definedName name="_xlnm.Print_Area" localSheetId="13">'National Title Insurance of NY'!$A$1:$M$72</definedName>
    <definedName name="_xlnm.Print_Area" localSheetId="14">'Old Republic National Title Ins'!$A$1:$M$72</definedName>
    <definedName name="_xlnm.Print_Area" localSheetId="15">'Premier Land Title Insurance Co'!$A$1:$M$72</definedName>
    <definedName name="_xlnm.Print_Area" localSheetId="16">'Radian Title Insurance Inc'!$A$1:$M$72</definedName>
    <definedName name="_xlnm.Print_Area" localSheetId="17">'Stewart Title Guaranty Company'!$A$1:$M$72</definedName>
    <definedName name="_xlnm.Print_Area" localSheetId="18">'Title Resources Guaranty Co'!$A$1:$M$72</definedName>
    <definedName name="_xlnm.Print_Area" localSheetId="19">'Westcor Land Title Insurance Co'!$A$1:$M$72</definedName>
    <definedName name="_xlnm.Print_Area" localSheetId="20">'WFG National Title Insurance Co'!$A$1:$M$72</definedName>
    <definedName name="_xlnm.Print_Titles" localSheetId="1">'Alamo Title Insurance'!$1:$5</definedName>
    <definedName name="_xlnm.Print_Titles" localSheetId="2">'Alliant National Title Ins Co'!$1:$5</definedName>
    <definedName name="_xlnm.Print_Titles" localSheetId="3">'AmTrust Title Insurance Co'!$1:$5</definedName>
    <definedName name="_xlnm.Print_Titles" localSheetId="4">'Chicago Title Insurance Company'!$1:$5</definedName>
    <definedName name="_xlnm.Print_Titles" localSheetId="5">'Commonwealth Land Title Ins Co'!$1:$5</definedName>
    <definedName name="_xlnm.Print_Titles" localSheetId="6">'DHI Title Insurance Company'!$1:$5</definedName>
    <definedName name="_xlnm.Print_Titles" localSheetId="7">'Doma Title Insurance Inc'!$1:$5</definedName>
    <definedName name="_xlnm.Print_Titles" localSheetId="8">'Essent TItle Insurance'!$1:$5</definedName>
    <definedName name="_xlnm.Print_Titles" localSheetId="9">'Fidelity National Title Ins Co'!$1:$5</definedName>
    <definedName name="_xlnm.Print_Titles" localSheetId="10">'First American Title Ins Co'!$1:$5</definedName>
    <definedName name="_xlnm.Print_Titles" localSheetId="11">'First National Title Ins Co'!$1:$5</definedName>
    <definedName name="_xlnm.Print_Titles" localSheetId="12">'Investors Title Insurance Co'!$1:$5</definedName>
    <definedName name="_xlnm.Print_Titles" localSheetId="13">'National Title Insurance of NY'!$1:$5</definedName>
    <definedName name="_xlnm.Print_Titles" localSheetId="14">'Old Republic National Title Ins'!$1:$5</definedName>
    <definedName name="_xlnm.Print_Titles" localSheetId="15">'Premier Land Title Insurance Co'!$1:$5</definedName>
    <definedName name="_xlnm.Print_Titles" localSheetId="16">'Radian Title Insurance Inc'!$1:$5</definedName>
    <definedName name="_xlnm.Print_Titles" localSheetId="17">'Stewart Title Guaranty Company'!$1:$5</definedName>
    <definedName name="_xlnm.Print_Titles" localSheetId="18">'Title Resources Guaranty Co'!$1:$5</definedName>
    <definedName name="_xlnm.Print_Titles" localSheetId="19">'Westcor Land Title Insurance Co'!$1:$5</definedName>
    <definedName name="_xlnm.Print_Titles" localSheetId="20">'WFG National Title Insurance Co'!$1:$5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6" i="124" l="1"/>
  <c r="F65" i="124"/>
  <c r="M60" i="124"/>
  <c r="M59" i="124"/>
  <c r="K44" i="124"/>
  <c r="J44" i="124"/>
  <c r="A14" i="124"/>
  <c r="A15" i="124" s="1"/>
  <c r="A16" i="124" s="1"/>
  <c r="A17" i="124" s="1"/>
  <c r="A18" i="124" s="1"/>
  <c r="A19" i="124" s="1"/>
  <c r="A20" i="124" s="1"/>
  <c r="A21" i="124" s="1"/>
  <c r="A22" i="124" s="1"/>
  <c r="A23" i="124" s="1"/>
  <c r="A24" i="124" s="1"/>
  <c r="A25" i="124" s="1"/>
  <c r="A26" i="124" s="1"/>
  <c r="A27" i="124" s="1"/>
  <c r="A28" i="124" s="1"/>
  <c r="A29" i="124" s="1"/>
  <c r="A30" i="124" s="1"/>
  <c r="A31" i="124" s="1"/>
  <c r="A32" i="124" s="1"/>
  <c r="A33" i="124" s="1"/>
  <c r="A34" i="124" s="1"/>
  <c r="A35" i="124" s="1"/>
  <c r="A36" i="124" s="1"/>
  <c r="A37" i="124" s="1"/>
  <c r="A38" i="124" s="1"/>
  <c r="A39" i="124" s="1"/>
  <c r="A40" i="124" s="1"/>
  <c r="A41" i="124" s="1"/>
  <c r="A42" i="124" s="1"/>
  <c r="C11" i="124"/>
  <c r="D11" i="124" s="1"/>
  <c r="E11" i="124" s="1"/>
  <c r="F11" i="124" s="1"/>
  <c r="G11" i="124" s="1"/>
  <c r="H11" i="124" s="1"/>
  <c r="I11" i="124" s="1"/>
  <c r="J11" i="124" s="1"/>
  <c r="K11" i="124" s="1"/>
  <c r="K45" i="124" l="1"/>
  <c r="K47" i="124" s="1"/>
  <c r="B69" i="124"/>
  <c r="B71" i="124"/>
  <c r="M42" i="1"/>
  <c r="L42" i="1"/>
  <c r="K42" i="1"/>
  <c r="M41" i="1"/>
  <c r="L41" i="1"/>
  <c r="K41" i="1"/>
  <c r="J41" i="1"/>
  <c r="M40" i="1"/>
  <c r="L40" i="1"/>
  <c r="M39" i="1"/>
  <c r="L39" i="1"/>
  <c r="H39" i="1"/>
  <c r="M38" i="1"/>
  <c r="G38" i="1"/>
  <c r="M37" i="1"/>
  <c r="L37" i="1"/>
  <c r="G37" i="1"/>
  <c r="F37" i="1"/>
  <c r="M36" i="1"/>
  <c r="K36" i="1"/>
  <c r="J36" i="1"/>
  <c r="I36" i="1"/>
  <c r="H36" i="1"/>
  <c r="G36" i="1"/>
  <c r="F36" i="1"/>
  <c r="E36" i="1"/>
  <c r="M35" i="1"/>
  <c r="K35" i="1"/>
  <c r="J35" i="1"/>
  <c r="I35" i="1"/>
  <c r="H35" i="1"/>
  <c r="G35" i="1"/>
  <c r="F35" i="1"/>
  <c r="E35" i="1"/>
  <c r="D35" i="1"/>
  <c r="M34" i="1"/>
  <c r="L34" i="1"/>
  <c r="J34" i="1"/>
  <c r="I34" i="1"/>
  <c r="H34" i="1"/>
  <c r="G34" i="1"/>
  <c r="F34" i="1"/>
  <c r="E34" i="1"/>
  <c r="D34" i="1"/>
  <c r="C34" i="1"/>
  <c r="M33" i="1"/>
  <c r="L33" i="1"/>
  <c r="K33" i="1"/>
  <c r="J33" i="1"/>
  <c r="I33" i="1"/>
  <c r="H33" i="1"/>
  <c r="G33" i="1"/>
  <c r="F33" i="1"/>
  <c r="E33" i="1"/>
  <c r="D33" i="1"/>
  <c r="C33" i="1"/>
  <c r="B33" i="1"/>
  <c r="M32" i="1"/>
  <c r="L32" i="1"/>
  <c r="K32" i="1"/>
  <c r="J32" i="1"/>
  <c r="I32" i="1"/>
  <c r="H32" i="1"/>
  <c r="G32" i="1"/>
  <c r="F32" i="1"/>
  <c r="E32" i="1"/>
  <c r="D32" i="1"/>
  <c r="C32" i="1"/>
  <c r="B32" i="1"/>
  <c r="M31" i="1"/>
  <c r="L31" i="1"/>
  <c r="K31" i="1"/>
  <c r="J31" i="1"/>
  <c r="I31" i="1"/>
  <c r="H31" i="1"/>
  <c r="G31" i="1"/>
  <c r="F31" i="1"/>
  <c r="E31" i="1"/>
  <c r="D31" i="1"/>
  <c r="C31" i="1"/>
  <c r="B31" i="1"/>
  <c r="M30" i="1"/>
  <c r="L30" i="1"/>
  <c r="K30" i="1"/>
  <c r="J30" i="1"/>
  <c r="I30" i="1"/>
  <c r="H30" i="1"/>
  <c r="G30" i="1"/>
  <c r="F30" i="1"/>
  <c r="E30" i="1"/>
  <c r="D30" i="1"/>
  <c r="C30" i="1"/>
  <c r="B30" i="1"/>
  <c r="M29" i="1"/>
  <c r="L29" i="1"/>
  <c r="K29" i="1"/>
  <c r="J29" i="1"/>
  <c r="I29" i="1"/>
  <c r="H29" i="1"/>
  <c r="G29" i="1"/>
  <c r="F29" i="1"/>
  <c r="E29" i="1"/>
  <c r="D29" i="1"/>
  <c r="C29" i="1"/>
  <c r="B29" i="1"/>
  <c r="M28" i="1"/>
  <c r="L28" i="1"/>
  <c r="K28" i="1"/>
  <c r="J28" i="1"/>
  <c r="I28" i="1"/>
  <c r="H28" i="1"/>
  <c r="G28" i="1"/>
  <c r="F28" i="1"/>
  <c r="E28" i="1"/>
  <c r="D28" i="1"/>
  <c r="C28" i="1"/>
  <c r="B28" i="1"/>
  <c r="M27" i="1"/>
  <c r="L27" i="1"/>
  <c r="K27" i="1"/>
  <c r="J27" i="1"/>
  <c r="I27" i="1"/>
  <c r="H27" i="1"/>
  <c r="G27" i="1"/>
  <c r="F27" i="1"/>
  <c r="E27" i="1"/>
  <c r="D27" i="1"/>
  <c r="C27" i="1"/>
  <c r="B27" i="1"/>
  <c r="M26" i="1"/>
  <c r="L26" i="1"/>
  <c r="K26" i="1"/>
  <c r="J26" i="1"/>
  <c r="I26" i="1"/>
  <c r="H26" i="1"/>
  <c r="G26" i="1"/>
  <c r="F26" i="1"/>
  <c r="E26" i="1"/>
  <c r="D26" i="1"/>
  <c r="C26" i="1"/>
  <c r="B26" i="1"/>
  <c r="M25" i="1"/>
  <c r="L25" i="1"/>
  <c r="K25" i="1"/>
  <c r="J25" i="1"/>
  <c r="I25" i="1"/>
  <c r="H25" i="1"/>
  <c r="G25" i="1"/>
  <c r="F25" i="1"/>
  <c r="E25" i="1"/>
  <c r="D25" i="1"/>
  <c r="C25" i="1"/>
  <c r="B25" i="1"/>
  <c r="M24" i="1"/>
  <c r="K24" i="1"/>
  <c r="J24" i="1"/>
  <c r="I24" i="1"/>
  <c r="H24" i="1"/>
  <c r="G24" i="1"/>
  <c r="F24" i="1"/>
  <c r="E24" i="1"/>
  <c r="D24" i="1"/>
  <c r="C24" i="1"/>
  <c r="B24" i="1"/>
  <c r="M23" i="1"/>
  <c r="J23" i="1"/>
  <c r="I23" i="1"/>
  <c r="H23" i="1"/>
  <c r="G23" i="1"/>
  <c r="F23" i="1"/>
  <c r="E23" i="1"/>
  <c r="D23" i="1"/>
  <c r="C23" i="1"/>
  <c r="B23" i="1"/>
  <c r="M22" i="1"/>
  <c r="L22" i="1"/>
  <c r="J22" i="1"/>
  <c r="I22" i="1"/>
  <c r="H22" i="1"/>
  <c r="G22" i="1"/>
  <c r="F22" i="1"/>
  <c r="E22" i="1"/>
  <c r="D22" i="1"/>
  <c r="C22" i="1"/>
  <c r="B22" i="1"/>
  <c r="M21" i="1"/>
  <c r="L21" i="1"/>
  <c r="K21" i="1"/>
  <c r="J21" i="1"/>
  <c r="I21" i="1"/>
  <c r="H21" i="1"/>
  <c r="G21" i="1"/>
  <c r="F21" i="1"/>
  <c r="E21" i="1"/>
  <c r="D21" i="1"/>
  <c r="C21" i="1"/>
  <c r="B21" i="1"/>
  <c r="M20" i="1"/>
  <c r="L20" i="1"/>
  <c r="J20" i="1"/>
  <c r="I20" i="1"/>
  <c r="H20" i="1"/>
  <c r="G20" i="1"/>
  <c r="F20" i="1"/>
  <c r="E20" i="1"/>
  <c r="D20" i="1"/>
  <c r="C20" i="1"/>
  <c r="B20" i="1"/>
  <c r="M19" i="1"/>
  <c r="L19" i="1"/>
  <c r="K19" i="1"/>
  <c r="J19" i="1"/>
  <c r="I19" i="1"/>
  <c r="H19" i="1"/>
  <c r="G19" i="1"/>
  <c r="F19" i="1"/>
  <c r="E19" i="1"/>
  <c r="D19" i="1"/>
  <c r="C19" i="1"/>
  <c r="B19" i="1"/>
  <c r="M18" i="1"/>
  <c r="L18" i="1"/>
  <c r="K18" i="1"/>
  <c r="J18" i="1"/>
  <c r="I18" i="1"/>
  <c r="H18" i="1"/>
  <c r="G18" i="1"/>
  <c r="F18" i="1"/>
  <c r="E18" i="1"/>
  <c r="D18" i="1"/>
  <c r="C18" i="1"/>
  <c r="B18" i="1"/>
  <c r="M17" i="1"/>
  <c r="L17" i="1"/>
  <c r="K17" i="1"/>
  <c r="J17" i="1"/>
  <c r="I17" i="1"/>
  <c r="H17" i="1"/>
  <c r="G17" i="1"/>
  <c r="F17" i="1"/>
  <c r="E17" i="1"/>
  <c r="D17" i="1"/>
  <c r="C17" i="1"/>
  <c r="B17" i="1"/>
  <c r="M16" i="1"/>
  <c r="L16" i="1"/>
  <c r="K16" i="1"/>
  <c r="J16" i="1"/>
  <c r="I16" i="1"/>
  <c r="H16" i="1"/>
  <c r="G16" i="1"/>
  <c r="F16" i="1"/>
  <c r="E16" i="1"/>
  <c r="D16" i="1"/>
  <c r="C16" i="1"/>
  <c r="B16" i="1"/>
  <c r="M15" i="1"/>
  <c r="L15" i="1"/>
  <c r="K15" i="1"/>
  <c r="J15" i="1"/>
  <c r="I15" i="1"/>
  <c r="H15" i="1"/>
  <c r="G15" i="1"/>
  <c r="F15" i="1"/>
  <c r="E15" i="1"/>
  <c r="D15" i="1"/>
  <c r="C15" i="1"/>
  <c r="B15" i="1"/>
  <c r="M14" i="1"/>
  <c r="L14" i="1"/>
  <c r="K14" i="1"/>
  <c r="J14" i="1"/>
  <c r="I14" i="1"/>
  <c r="H14" i="1"/>
  <c r="G14" i="1"/>
  <c r="F14" i="1"/>
  <c r="E14" i="1"/>
  <c r="D14" i="1"/>
  <c r="C14" i="1"/>
  <c r="B14" i="1"/>
  <c r="M13" i="1"/>
  <c r="L13" i="1"/>
  <c r="K13" i="1"/>
  <c r="J13" i="1"/>
  <c r="I13" i="1"/>
  <c r="H13" i="1"/>
  <c r="G13" i="1"/>
  <c r="F13" i="1"/>
  <c r="E13" i="1"/>
  <c r="D13" i="1"/>
  <c r="C13" i="1"/>
  <c r="B13" i="1"/>
  <c r="C11" i="1" l="1"/>
  <c r="D11" i="1" s="1"/>
  <c r="E11" i="1" s="1"/>
  <c r="F11" i="1" s="1"/>
  <c r="G11" i="1" s="1"/>
  <c r="H11" i="1" s="1"/>
  <c r="I11" i="1" s="1"/>
  <c r="J11" i="1" s="1"/>
  <c r="K11" i="1" s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F66" i="123"/>
  <c r="F65" i="123"/>
  <c r="M60" i="123"/>
  <c r="M59" i="123"/>
  <c r="K44" i="123"/>
  <c r="J44" i="123"/>
  <c r="A14" i="123"/>
  <c r="A15" i="123" s="1"/>
  <c r="A16" i="123" s="1"/>
  <c r="A17" i="123" s="1"/>
  <c r="A18" i="123" s="1"/>
  <c r="A19" i="123" s="1"/>
  <c r="A20" i="123" s="1"/>
  <c r="A21" i="123" s="1"/>
  <c r="A22" i="123" s="1"/>
  <c r="A23" i="123" s="1"/>
  <c r="A24" i="123" s="1"/>
  <c r="A25" i="123" s="1"/>
  <c r="A26" i="123" s="1"/>
  <c r="A27" i="123" s="1"/>
  <c r="A28" i="123" s="1"/>
  <c r="A29" i="123" s="1"/>
  <c r="A30" i="123" s="1"/>
  <c r="A31" i="123" s="1"/>
  <c r="A32" i="123" s="1"/>
  <c r="A33" i="123" s="1"/>
  <c r="A34" i="123" s="1"/>
  <c r="A35" i="123" s="1"/>
  <c r="A36" i="123" s="1"/>
  <c r="A37" i="123" s="1"/>
  <c r="A38" i="123" s="1"/>
  <c r="A39" i="123" s="1"/>
  <c r="A40" i="123" s="1"/>
  <c r="A41" i="123" s="1"/>
  <c r="A42" i="123" s="1"/>
  <c r="C11" i="123"/>
  <c r="D11" i="123" s="1"/>
  <c r="E11" i="123" s="1"/>
  <c r="F11" i="123" s="1"/>
  <c r="G11" i="123" s="1"/>
  <c r="H11" i="123" s="1"/>
  <c r="I11" i="123" s="1"/>
  <c r="J11" i="123" s="1"/>
  <c r="K11" i="123" s="1"/>
  <c r="F66" i="122"/>
  <c r="F65" i="122"/>
  <c r="M60" i="122"/>
  <c r="M59" i="122"/>
  <c r="K44" i="122"/>
  <c r="J44" i="122"/>
  <c r="A14" i="122"/>
  <c r="A15" i="122" s="1"/>
  <c r="A16" i="122" s="1"/>
  <c r="A17" i="122" s="1"/>
  <c r="A18" i="122" s="1"/>
  <c r="A19" i="122" s="1"/>
  <c r="A20" i="122" s="1"/>
  <c r="A21" i="122" s="1"/>
  <c r="A22" i="122" s="1"/>
  <c r="A23" i="122" s="1"/>
  <c r="A24" i="122" s="1"/>
  <c r="A25" i="122" s="1"/>
  <c r="A26" i="122" s="1"/>
  <c r="A27" i="122" s="1"/>
  <c r="A28" i="122" s="1"/>
  <c r="A29" i="122" s="1"/>
  <c r="A30" i="122" s="1"/>
  <c r="A31" i="122" s="1"/>
  <c r="A32" i="122" s="1"/>
  <c r="A33" i="122" s="1"/>
  <c r="A34" i="122" s="1"/>
  <c r="A35" i="122" s="1"/>
  <c r="A36" i="122" s="1"/>
  <c r="A37" i="122" s="1"/>
  <c r="A38" i="122" s="1"/>
  <c r="A39" i="122" s="1"/>
  <c r="A40" i="122" s="1"/>
  <c r="A41" i="122" s="1"/>
  <c r="A42" i="122" s="1"/>
  <c r="C11" i="122"/>
  <c r="D11" i="122" s="1"/>
  <c r="E11" i="122" s="1"/>
  <c r="F11" i="122" s="1"/>
  <c r="G11" i="122" s="1"/>
  <c r="H11" i="122" s="1"/>
  <c r="I11" i="122" s="1"/>
  <c r="J11" i="122" s="1"/>
  <c r="K11" i="122" s="1"/>
  <c r="F66" i="121"/>
  <c r="F65" i="121"/>
  <c r="M60" i="121"/>
  <c r="K44" i="121"/>
  <c r="J44" i="121"/>
  <c r="A14" i="121"/>
  <c r="A15" i="121" s="1"/>
  <c r="A16" i="121" s="1"/>
  <c r="A17" i="121" s="1"/>
  <c r="A18" i="121" s="1"/>
  <c r="A19" i="121" s="1"/>
  <c r="A20" i="121" s="1"/>
  <c r="A21" i="121" s="1"/>
  <c r="A22" i="121" s="1"/>
  <c r="A23" i="121" s="1"/>
  <c r="A24" i="121" s="1"/>
  <c r="A25" i="121" s="1"/>
  <c r="A26" i="121" s="1"/>
  <c r="A27" i="121" s="1"/>
  <c r="A28" i="121" s="1"/>
  <c r="A29" i="121" s="1"/>
  <c r="A30" i="121" s="1"/>
  <c r="A31" i="121" s="1"/>
  <c r="A32" i="121" s="1"/>
  <c r="A33" i="121" s="1"/>
  <c r="A34" i="121" s="1"/>
  <c r="A35" i="121" s="1"/>
  <c r="A36" i="121" s="1"/>
  <c r="A37" i="121" s="1"/>
  <c r="A38" i="121" s="1"/>
  <c r="A39" i="121" s="1"/>
  <c r="A40" i="121" s="1"/>
  <c r="A41" i="121" s="1"/>
  <c r="A42" i="121" s="1"/>
  <c r="C11" i="121"/>
  <c r="D11" i="121" s="1"/>
  <c r="E11" i="121" s="1"/>
  <c r="F11" i="121" s="1"/>
  <c r="G11" i="121" s="1"/>
  <c r="H11" i="121" s="1"/>
  <c r="I11" i="121" s="1"/>
  <c r="J11" i="121" s="1"/>
  <c r="K11" i="121" s="1"/>
  <c r="F66" i="119"/>
  <c r="F65" i="119"/>
  <c r="M60" i="119"/>
  <c r="M59" i="119"/>
  <c r="K44" i="119"/>
  <c r="J44" i="119"/>
  <c r="A14" i="119"/>
  <c r="A15" i="119" s="1"/>
  <c r="A16" i="119" s="1"/>
  <c r="A17" i="119" s="1"/>
  <c r="A18" i="119" s="1"/>
  <c r="A19" i="119" s="1"/>
  <c r="A20" i="119" s="1"/>
  <c r="A21" i="119" s="1"/>
  <c r="A22" i="119" s="1"/>
  <c r="A23" i="119" s="1"/>
  <c r="A24" i="119" s="1"/>
  <c r="A25" i="119" s="1"/>
  <c r="A26" i="119" s="1"/>
  <c r="A27" i="119" s="1"/>
  <c r="A28" i="119" s="1"/>
  <c r="A29" i="119" s="1"/>
  <c r="A30" i="119" s="1"/>
  <c r="A31" i="119" s="1"/>
  <c r="A32" i="119" s="1"/>
  <c r="A33" i="119" s="1"/>
  <c r="A34" i="119" s="1"/>
  <c r="A35" i="119" s="1"/>
  <c r="A36" i="119" s="1"/>
  <c r="A37" i="119" s="1"/>
  <c r="A38" i="119" s="1"/>
  <c r="A39" i="119" s="1"/>
  <c r="A40" i="119" s="1"/>
  <c r="A41" i="119" s="1"/>
  <c r="A42" i="119" s="1"/>
  <c r="C11" i="119"/>
  <c r="D11" i="119" s="1"/>
  <c r="E11" i="119" s="1"/>
  <c r="F11" i="119" s="1"/>
  <c r="G11" i="119" s="1"/>
  <c r="H11" i="119" s="1"/>
  <c r="I11" i="119" s="1"/>
  <c r="J11" i="119" s="1"/>
  <c r="K11" i="119" s="1"/>
  <c r="F66" i="118"/>
  <c r="F65" i="118"/>
  <c r="M60" i="118"/>
  <c r="M59" i="118"/>
  <c r="K23" i="1"/>
  <c r="K22" i="1"/>
  <c r="K20" i="1"/>
  <c r="A14" i="118"/>
  <c r="A15" i="118" s="1"/>
  <c r="A16" i="118" s="1"/>
  <c r="A17" i="118" s="1"/>
  <c r="A18" i="118" s="1"/>
  <c r="A19" i="118" s="1"/>
  <c r="A20" i="118" s="1"/>
  <c r="A21" i="118" s="1"/>
  <c r="A22" i="118" s="1"/>
  <c r="A23" i="118" s="1"/>
  <c r="A24" i="118" s="1"/>
  <c r="A25" i="118" s="1"/>
  <c r="A26" i="118" s="1"/>
  <c r="A27" i="118" s="1"/>
  <c r="A28" i="118" s="1"/>
  <c r="A29" i="118" s="1"/>
  <c r="A30" i="118" s="1"/>
  <c r="A31" i="118" s="1"/>
  <c r="A32" i="118" s="1"/>
  <c r="A33" i="118" s="1"/>
  <c r="A34" i="118" s="1"/>
  <c r="A35" i="118" s="1"/>
  <c r="A36" i="118" s="1"/>
  <c r="A37" i="118" s="1"/>
  <c r="A38" i="118" s="1"/>
  <c r="A39" i="118" s="1"/>
  <c r="A40" i="118" s="1"/>
  <c r="A41" i="118" s="1"/>
  <c r="A42" i="118" s="1"/>
  <c r="J44" i="118"/>
  <c r="C11" i="118"/>
  <c r="D11" i="118" s="1"/>
  <c r="E11" i="118" s="1"/>
  <c r="F11" i="118" s="1"/>
  <c r="G11" i="118" s="1"/>
  <c r="H11" i="118" s="1"/>
  <c r="I11" i="118" s="1"/>
  <c r="J11" i="118" s="1"/>
  <c r="K11" i="118" s="1"/>
  <c r="F66" i="117"/>
  <c r="F65" i="117"/>
  <c r="M60" i="117"/>
  <c r="M59" i="117"/>
  <c r="K44" i="117"/>
  <c r="J44" i="117"/>
  <c r="A14" i="117"/>
  <c r="A15" i="117" s="1"/>
  <c r="A16" i="117" s="1"/>
  <c r="A17" i="117" s="1"/>
  <c r="A18" i="117" s="1"/>
  <c r="A19" i="117" s="1"/>
  <c r="A20" i="117" s="1"/>
  <c r="A21" i="117" s="1"/>
  <c r="A22" i="117" s="1"/>
  <c r="A23" i="117" s="1"/>
  <c r="A24" i="117" s="1"/>
  <c r="A25" i="117" s="1"/>
  <c r="A26" i="117" s="1"/>
  <c r="A27" i="117" s="1"/>
  <c r="A28" i="117" s="1"/>
  <c r="A29" i="117" s="1"/>
  <c r="A30" i="117" s="1"/>
  <c r="A31" i="117" s="1"/>
  <c r="A32" i="117" s="1"/>
  <c r="A33" i="117" s="1"/>
  <c r="A34" i="117" s="1"/>
  <c r="A35" i="117" s="1"/>
  <c r="A36" i="117" s="1"/>
  <c r="A37" i="117" s="1"/>
  <c r="A38" i="117" s="1"/>
  <c r="A39" i="117" s="1"/>
  <c r="A40" i="117" s="1"/>
  <c r="A41" i="117" s="1"/>
  <c r="A42" i="117" s="1"/>
  <c r="C11" i="117"/>
  <c r="D11" i="117" s="1"/>
  <c r="E11" i="117" s="1"/>
  <c r="F11" i="117" s="1"/>
  <c r="G11" i="117" s="1"/>
  <c r="H11" i="117" s="1"/>
  <c r="I11" i="117" s="1"/>
  <c r="J11" i="117" s="1"/>
  <c r="K11" i="117" s="1"/>
  <c r="F66" i="116"/>
  <c r="F65" i="116"/>
  <c r="M60" i="116"/>
  <c r="M59" i="116"/>
  <c r="K44" i="116"/>
  <c r="J44" i="116"/>
  <c r="A14" i="116"/>
  <c r="A15" i="116" s="1"/>
  <c r="A16" i="116" s="1"/>
  <c r="A17" i="116" s="1"/>
  <c r="A18" i="116" s="1"/>
  <c r="A19" i="116" s="1"/>
  <c r="A20" i="116" s="1"/>
  <c r="A21" i="116" s="1"/>
  <c r="A22" i="116" s="1"/>
  <c r="A23" i="116" s="1"/>
  <c r="A24" i="116" s="1"/>
  <c r="A25" i="116" s="1"/>
  <c r="A26" i="116" s="1"/>
  <c r="A27" i="116" s="1"/>
  <c r="A28" i="116" s="1"/>
  <c r="A29" i="116" s="1"/>
  <c r="A30" i="116" s="1"/>
  <c r="A31" i="116" s="1"/>
  <c r="A32" i="116" s="1"/>
  <c r="A33" i="116" s="1"/>
  <c r="A34" i="116" s="1"/>
  <c r="A35" i="116" s="1"/>
  <c r="A36" i="116" s="1"/>
  <c r="A37" i="116" s="1"/>
  <c r="A38" i="116" s="1"/>
  <c r="A39" i="116" s="1"/>
  <c r="A40" i="116" s="1"/>
  <c r="A41" i="116" s="1"/>
  <c r="A42" i="116" s="1"/>
  <c r="C11" i="116"/>
  <c r="D11" i="116" s="1"/>
  <c r="E11" i="116" s="1"/>
  <c r="F11" i="116" s="1"/>
  <c r="G11" i="116" s="1"/>
  <c r="H11" i="116" s="1"/>
  <c r="I11" i="116" s="1"/>
  <c r="J11" i="116" s="1"/>
  <c r="K11" i="116" s="1"/>
  <c r="K40" i="1"/>
  <c r="K39" i="1"/>
  <c r="L38" i="1"/>
  <c r="K37" i="1"/>
  <c r="L36" i="1"/>
  <c r="L35" i="1"/>
  <c r="K34" i="1"/>
  <c r="L24" i="1"/>
  <c r="L23" i="1"/>
  <c r="A14" i="115"/>
  <c r="A15" i="115" s="1"/>
  <c r="A16" i="115" s="1"/>
  <c r="A17" i="115" s="1"/>
  <c r="A18" i="115" s="1"/>
  <c r="A19" i="115" s="1"/>
  <c r="A20" i="115" s="1"/>
  <c r="A21" i="115" s="1"/>
  <c r="A22" i="115" s="1"/>
  <c r="A23" i="115" s="1"/>
  <c r="A24" i="115" s="1"/>
  <c r="A25" i="115" s="1"/>
  <c r="A26" i="115" s="1"/>
  <c r="A27" i="115" s="1"/>
  <c r="A28" i="115" s="1"/>
  <c r="A29" i="115" s="1"/>
  <c r="A30" i="115" s="1"/>
  <c r="A31" i="115" s="1"/>
  <c r="A32" i="115" s="1"/>
  <c r="A33" i="115" s="1"/>
  <c r="A34" i="115" s="1"/>
  <c r="A35" i="115" s="1"/>
  <c r="A36" i="115" s="1"/>
  <c r="A37" i="115" s="1"/>
  <c r="A38" i="115" s="1"/>
  <c r="A39" i="115" s="1"/>
  <c r="A40" i="115" s="1"/>
  <c r="A41" i="115" s="1"/>
  <c r="A42" i="115" s="1"/>
  <c r="M12" i="1"/>
  <c r="L12" i="1"/>
  <c r="K12" i="1"/>
  <c r="I12" i="1"/>
  <c r="H12" i="1"/>
  <c r="G12" i="1"/>
  <c r="C11" i="115"/>
  <c r="D11" i="115" s="1"/>
  <c r="E11" i="115" s="1"/>
  <c r="F11" i="115" s="1"/>
  <c r="G11" i="115" s="1"/>
  <c r="H11" i="115" s="1"/>
  <c r="I11" i="115" s="1"/>
  <c r="J11" i="115" s="1"/>
  <c r="K11" i="115" s="1"/>
  <c r="F66" i="114"/>
  <c r="F65" i="114"/>
  <c r="M60" i="114"/>
  <c r="M59" i="114"/>
  <c r="K44" i="114"/>
  <c r="J44" i="114"/>
  <c r="A14" i="114"/>
  <c r="A15" i="114" s="1"/>
  <c r="A16" i="114" s="1"/>
  <c r="A17" i="114" s="1"/>
  <c r="A18" i="114" s="1"/>
  <c r="A19" i="114" s="1"/>
  <c r="A20" i="114" s="1"/>
  <c r="A21" i="114" s="1"/>
  <c r="A22" i="114" s="1"/>
  <c r="A23" i="114" s="1"/>
  <c r="A24" i="114" s="1"/>
  <c r="A25" i="114" s="1"/>
  <c r="A26" i="114" s="1"/>
  <c r="A27" i="114" s="1"/>
  <c r="A28" i="114" s="1"/>
  <c r="A29" i="114" s="1"/>
  <c r="A30" i="114" s="1"/>
  <c r="A31" i="114" s="1"/>
  <c r="A32" i="114" s="1"/>
  <c r="A33" i="114" s="1"/>
  <c r="A34" i="114" s="1"/>
  <c r="A35" i="114" s="1"/>
  <c r="A36" i="114" s="1"/>
  <c r="A37" i="114" s="1"/>
  <c r="A38" i="114" s="1"/>
  <c r="A39" i="114" s="1"/>
  <c r="A40" i="114" s="1"/>
  <c r="A41" i="114" s="1"/>
  <c r="A42" i="114" s="1"/>
  <c r="C11" i="114"/>
  <c r="D11" i="114" s="1"/>
  <c r="E11" i="114" s="1"/>
  <c r="F11" i="114" s="1"/>
  <c r="G11" i="114" s="1"/>
  <c r="H11" i="114" s="1"/>
  <c r="I11" i="114" s="1"/>
  <c r="J11" i="114" s="1"/>
  <c r="K11" i="114" s="1"/>
  <c r="F66" i="113"/>
  <c r="F65" i="113"/>
  <c r="M60" i="113"/>
  <c r="M59" i="113"/>
  <c r="K44" i="113"/>
  <c r="J44" i="113"/>
  <c r="A14" i="113"/>
  <c r="A15" i="113" s="1"/>
  <c r="A16" i="113" s="1"/>
  <c r="A17" i="113" s="1"/>
  <c r="A18" i="113" s="1"/>
  <c r="A19" i="113" s="1"/>
  <c r="A20" i="113" s="1"/>
  <c r="A21" i="113" s="1"/>
  <c r="A22" i="113" s="1"/>
  <c r="A23" i="113" s="1"/>
  <c r="A24" i="113" s="1"/>
  <c r="A25" i="113" s="1"/>
  <c r="A26" i="113" s="1"/>
  <c r="A27" i="113" s="1"/>
  <c r="A28" i="113" s="1"/>
  <c r="A29" i="113" s="1"/>
  <c r="A30" i="113" s="1"/>
  <c r="A31" i="113" s="1"/>
  <c r="A32" i="113" s="1"/>
  <c r="A33" i="113" s="1"/>
  <c r="A34" i="113" s="1"/>
  <c r="A35" i="113" s="1"/>
  <c r="A36" i="113" s="1"/>
  <c r="A37" i="113" s="1"/>
  <c r="A38" i="113" s="1"/>
  <c r="A39" i="113" s="1"/>
  <c r="A40" i="113" s="1"/>
  <c r="A41" i="113" s="1"/>
  <c r="A42" i="113" s="1"/>
  <c r="C11" i="113"/>
  <c r="D11" i="113" s="1"/>
  <c r="E11" i="113" s="1"/>
  <c r="F11" i="113" s="1"/>
  <c r="G11" i="113" s="1"/>
  <c r="H11" i="113" s="1"/>
  <c r="I11" i="113" s="1"/>
  <c r="J11" i="113" s="1"/>
  <c r="K11" i="113" s="1"/>
  <c r="F66" i="111"/>
  <c r="F65" i="111"/>
  <c r="M60" i="111"/>
  <c r="M59" i="111"/>
  <c r="K44" i="111"/>
  <c r="J44" i="111"/>
  <c r="A14" i="111"/>
  <c r="A15" i="111" s="1"/>
  <c r="A16" i="111" s="1"/>
  <c r="A17" i="111" s="1"/>
  <c r="A18" i="111" s="1"/>
  <c r="A19" i="111" s="1"/>
  <c r="A20" i="111" s="1"/>
  <c r="A21" i="111" s="1"/>
  <c r="A22" i="111" s="1"/>
  <c r="A23" i="111" s="1"/>
  <c r="A24" i="111" s="1"/>
  <c r="A25" i="111" s="1"/>
  <c r="A26" i="111" s="1"/>
  <c r="A27" i="111" s="1"/>
  <c r="A28" i="111" s="1"/>
  <c r="A29" i="111" s="1"/>
  <c r="A30" i="111" s="1"/>
  <c r="A31" i="111" s="1"/>
  <c r="A32" i="111" s="1"/>
  <c r="A33" i="111" s="1"/>
  <c r="A34" i="111" s="1"/>
  <c r="A35" i="111" s="1"/>
  <c r="A36" i="111" s="1"/>
  <c r="A37" i="111" s="1"/>
  <c r="A38" i="111" s="1"/>
  <c r="A39" i="111" s="1"/>
  <c r="A40" i="111" s="1"/>
  <c r="A41" i="111" s="1"/>
  <c r="A42" i="111" s="1"/>
  <c r="C11" i="111"/>
  <c r="D11" i="111" s="1"/>
  <c r="E11" i="111" s="1"/>
  <c r="F11" i="111" s="1"/>
  <c r="G11" i="111" s="1"/>
  <c r="H11" i="111" s="1"/>
  <c r="I11" i="111" s="1"/>
  <c r="J11" i="111" s="1"/>
  <c r="K11" i="111" s="1"/>
  <c r="F66" i="110"/>
  <c r="F65" i="110"/>
  <c r="M60" i="110"/>
  <c r="M59" i="110"/>
  <c r="K44" i="110"/>
  <c r="J44" i="110"/>
  <c r="A14" i="110"/>
  <c r="A15" i="110" s="1"/>
  <c r="A16" i="110" s="1"/>
  <c r="A17" i="110" s="1"/>
  <c r="A18" i="110" s="1"/>
  <c r="A19" i="110" s="1"/>
  <c r="A20" i="110" s="1"/>
  <c r="A21" i="110" s="1"/>
  <c r="A22" i="110" s="1"/>
  <c r="A23" i="110" s="1"/>
  <c r="A24" i="110" s="1"/>
  <c r="A25" i="110" s="1"/>
  <c r="A26" i="110" s="1"/>
  <c r="A27" i="110" s="1"/>
  <c r="A28" i="110" s="1"/>
  <c r="A29" i="110" s="1"/>
  <c r="A30" i="110" s="1"/>
  <c r="A31" i="110" s="1"/>
  <c r="A32" i="110" s="1"/>
  <c r="A33" i="110" s="1"/>
  <c r="A34" i="110" s="1"/>
  <c r="A35" i="110" s="1"/>
  <c r="A36" i="110" s="1"/>
  <c r="A37" i="110" s="1"/>
  <c r="A38" i="110" s="1"/>
  <c r="A39" i="110" s="1"/>
  <c r="A40" i="110" s="1"/>
  <c r="A41" i="110" s="1"/>
  <c r="A42" i="110" s="1"/>
  <c r="C11" i="110"/>
  <c r="D11" i="110" s="1"/>
  <c r="E11" i="110" s="1"/>
  <c r="F11" i="110" s="1"/>
  <c r="G11" i="110" s="1"/>
  <c r="H11" i="110" s="1"/>
  <c r="I11" i="110" s="1"/>
  <c r="J11" i="110" s="1"/>
  <c r="K11" i="110" s="1"/>
  <c r="F66" i="109"/>
  <c r="F65" i="109"/>
  <c r="M60" i="109"/>
  <c r="M59" i="109"/>
  <c r="K44" i="109"/>
  <c r="J44" i="109"/>
  <c r="A14" i="109"/>
  <c r="A15" i="109" s="1"/>
  <c r="A16" i="109" s="1"/>
  <c r="A17" i="109" s="1"/>
  <c r="A18" i="109" s="1"/>
  <c r="A19" i="109" s="1"/>
  <c r="A20" i="109" s="1"/>
  <c r="A21" i="109" s="1"/>
  <c r="A22" i="109" s="1"/>
  <c r="A23" i="109" s="1"/>
  <c r="A24" i="109" s="1"/>
  <c r="A25" i="109" s="1"/>
  <c r="A26" i="109" s="1"/>
  <c r="A27" i="109" s="1"/>
  <c r="A28" i="109" s="1"/>
  <c r="A29" i="109" s="1"/>
  <c r="A30" i="109" s="1"/>
  <c r="A31" i="109" s="1"/>
  <c r="A32" i="109" s="1"/>
  <c r="A33" i="109" s="1"/>
  <c r="A34" i="109" s="1"/>
  <c r="A35" i="109" s="1"/>
  <c r="A36" i="109" s="1"/>
  <c r="A37" i="109" s="1"/>
  <c r="A38" i="109" s="1"/>
  <c r="A39" i="109" s="1"/>
  <c r="A40" i="109" s="1"/>
  <c r="A41" i="109" s="1"/>
  <c r="A42" i="109" s="1"/>
  <c r="C11" i="109"/>
  <c r="D11" i="109" s="1"/>
  <c r="E11" i="109" s="1"/>
  <c r="F11" i="109" s="1"/>
  <c r="G11" i="109" s="1"/>
  <c r="H11" i="109" s="1"/>
  <c r="I11" i="109" s="1"/>
  <c r="J11" i="109" s="1"/>
  <c r="K11" i="109" s="1"/>
  <c r="F66" i="108"/>
  <c r="F65" i="108"/>
  <c r="M60" i="108"/>
  <c r="M59" i="108"/>
  <c r="K44" i="108"/>
  <c r="J44" i="108"/>
  <c r="A14" i="108"/>
  <c r="A15" i="108" s="1"/>
  <c r="A16" i="108" s="1"/>
  <c r="A17" i="108" s="1"/>
  <c r="A18" i="108" s="1"/>
  <c r="A19" i="108" s="1"/>
  <c r="A20" i="108" s="1"/>
  <c r="A21" i="108" s="1"/>
  <c r="A22" i="108" s="1"/>
  <c r="A23" i="108" s="1"/>
  <c r="A24" i="108" s="1"/>
  <c r="A25" i="108" s="1"/>
  <c r="A26" i="108" s="1"/>
  <c r="A27" i="108" s="1"/>
  <c r="A28" i="108" s="1"/>
  <c r="A29" i="108" s="1"/>
  <c r="A30" i="108" s="1"/>
  <c r="A31" i="108" s="1"/>
  <c r="A32" i="108" s="1"/>
  <c r="A33" i="108" s="1"/>
  <c r="A34" i="108" s="1"/>
  <c r="A35" i="108" s="1"/>
  <c r="A36" i="108" s="1"/>
  <c r="A37" i="108" s="1"/>
  <c r="A38" i="108" s="1"/>
  <c r="A39" i="108" s="1"/>
  <c r="A40" i="108" s="1"/>
  <c r="A41" i="108" s="1"/>
  <c r="A42" i="108" s="1"/>
  <c r="C11" i="108"/>
  <c r="D11" i="108" s="1"/>
  <c r="E11" i="108" s="1"/>
  <c r="F11" i="108" s="1"/>
  <c r="G11" i="108" s="1"/>
  <c r="H11" i="108" s="1"/>
  <c r="I11" i="108" s="1"/>
  <c r="J11" i="108" s="1"/>
  <c r="K11" i="108" s="1"/>
  <c r="K45" i="111" l="1"/>
  <c r="K47" i="111" s="1"/>
  <c r="K38" i="1"/>
  <c r="B69" i="111"/>
  <c r="B69" i="113"/>
  <c r="D12" i="1"/>
  <c r="B69" i="119"/>
  <c r="B12" i="1"/>
  <c r="C12" i="1"/>
  <c r="E12" i="1"/>
  <c r="F12" i="1"/>
  <c r="J44" i="115"/>
  <c r="J12" i="1"/>
  <c r="K45" i="113"/>
  <c r="K47" i="113" s="1"/>
  <c r="K45" i="122"/>
  <c r="K47" i="122" s="1"/>
  <c r="B69" i="110"/>
  <c r="K45" i="123"/>
  <c r="K47" i="123" s="1"/>
  <c r="B71" i="108"/>
  <c r="M59" i="115"/>
  <c r="B69" i="123"/>
  <c r="B71" i="116"/>
  <c r="B69" i="122"/>
  <c r="B71" i="111"/>
  <c r="K45" i="121"/>
  <c r="K47" i="121" s="1"/>
  <c r="K45" i="119"/>
  <c r="K47" i="119" s="1"/>
  <c r="B71" i="109"/>
  <c r="B69" i="109"/>
  <c r="B71" i="122"/>
  <c r="B71" i="121"/>
  <c r="B71" i="119"/>
  <c r="B69" i="117"/>
  <c r="B69" i="118"/>
  <c r="K44" i="118"/>
  <c r="B71" i="118" s="1"/>
  <c r="B71" i="117"/>
  <c r="K45" i="117"/>
  <c r="K47" i="117" s="1"/>
  <c r="B69" i="116"/>
  <c r="K45" i="116"/>
  <c r="K47" i="116" s="1"/>
  <c r="K44" i="115"/>
  <c r="M60" i="115"/>
  <c r="F65" i="115"/>
  <c r="B71" i="114"/>
  <c r="B69" i="114"/>
  <c r="B71" i="110"/>
  <c r="K45" i="110"/>
  <c r="K47" i="110" s="1"/>
  <c r="B69" i="108"/>
  <c r="F66" i="115"/>
  <c r="M59" i="121"/>
  <c r="B69" i="121" s="1"/>
  <c r="K45" i="114"/>
  <c r="K47" i="114" s="1"/>
  <c r="B71" i="113"/>
  <c r="K45" i="109"/>
  <c r="K47" i="109" s="1"/>
  <c r="K45" i="108"/>
  <c r="K47" i="108" s="1"/>
  <c r="B69" i="115" l="1"/>
  <c r="B71" i="115"/>
  <c r="K45" i="115"/>
  <c r="K47" i="115" s="1"/>
  <c r="K45" i="118"/>
  <c r="K47" i="118" s="1"/>
  <c r="F66" i="107"/>
  <c r="F65" i="107"/>
  <c r="M60" i="107"/>
  <c r="M59" i="107"/>
  <c r="K44" i="107"/>
  <c r="J44" i="107"/>
  <c r="A14" i="107"/>
  <c r="A15" i="107" s="1"/>
  <c r="A16" i="107" s="1"/>
  <c r="A17" i="107" s="1"/>
  <c r="A18" i="107" s="1"/>
  <c r="A19" i="107" s="1"/>
  <c r="A20" i="107" s="1"/>
  <c r="A21" i="107" s="1"/>
  <c r="A22" i="107" s="1"/>
  <c r="A23" i="107" s="1"/>
  <c r="A24" i="107" s="1"/>
  <c r="A25" i="107" s="1"/>
  <c r="A26" i="107" s="1"/>
  <c r="A27" i="107" s="1"/>
  <c r="A28" i="107" s="1"/>
  <c r="A29" i="107" s="1"/>
  <c r="A30" i="107" s="1"/>
  <c r="A31" i="107" s="1"/>
  <c r="A32" i="107" s="1"/>
  <c r="A33" i="107" s="1"/>
  <c r="A34" i="107" s="1"/>
  <c r="A35" i="107" s="1"/>
  <c r="A36" i="107" s="1"/>
  <c r="A37" i="107" s="1"/>
  <c r="A38" i="107" s="1"/>
  <c r="A39" i="107" s="1"/>
  <c r="A40" i="107" s="1"/>
  <c r="A41" i="107" s="1"/>
  <c r="A42" i="107" s="1"/>
  <c r="C11" i="107"/>
  <c r="D11" i="107" s="1"/>
  <c r="E11" i="107" s="1"/>
  <c r="F11" i="107" s="1"/>
  <c r="G11" i="107" s="1"/>
  <c r="H11" i="107" s="1"/>
  <c r="I11" i="107" s="1"/>
  <c r="J11" i="107" s="1"/>
  <c r="K11" i="107" s="1"/>
  <c r="F66" i="106"/>
  <c r="F65" i="106"/>
  <c r="M60" i="106"/>
  <c r="M59" i="106"/>
  <c r="K44" i="106"/>
  <c r="J44" i="106"/>
  <c r="A14" i="106"/>
  <c r="A15" i="106" s="1"/>
  <c r="A16" i="106" s="1"/>
  <c r="A17" i="106" s="1"/>
  <c r="A18" i="106" s="1"/>
  <c r="A19" i="106" s="1"/>
  <c r="A20" i="106" s="1"/>
  <c r="A21" i="106" s="1"/>
  <c r="A22" i="106" s="1"/>
  <c r="A23" i="106" s="1"/>
  <c r="A24" i="106" s="1"/>
  <c r="A25" i="106" s="1"/>
  <c r="A26" i="106" s="1"/>
  <c r="A27" i="106" s="1"/>
  <c r="A28" i="106" s="1"/>
  <c r="A29" i="106" s="1"/>
  <c r="A30" i="106" s="1"/>
  <c r="A31" i="106" s="1"/>
  <c r="A32" i="106" s="1"/>
  <c r="A33" i="106" s="1"/>
  <c r="A34" i="106" s="1"/>
  <c r="A35" i="106" s="1"/>
  <c r="A36" i="106" s="1"/>
  <c r="A37" i="106" s="1"/>
  <c r="A38" i="106" s="1"/>
  <c r="A39" i="106" s="1"/>
  <c r="A40" i="106" s="1"/>
  <c r="A41" i="106" s="1"/>
  <c r="A42" i="106" s="1"/>
  <c r="C11" i="106"/>
  <c r="D11" i="106" s="1"/>
  <c r="E11" i="106" s="1"/>
  <c r="F11" i="106" s="1"/>
  <c r="G11" i="106" s="1"/>
  <c r="H11" i="106" s="1"/>
  <c r="I11" i="106" s="1"/>
  <c r="J11" i="106" s="1"/>
  <c r="K11" i="106" s="1"/>
  <c r="F66" i="105"/>
  <c r="F65" i="105"/>
  <c r="M60" i="105"/>
  <c r="M59" i="105"/>
  <c r="K44" i="105"/>
  <c r="J44" i="105"/>
  <c r="A14" i="105"/>
  <c r="A15" i="105" s="1"/>
  <c r="A16" i="105" s="1"/>
  <c r="A17" i="105" s="1"/>
  <c r="A18" i="105" s="1"/>
  <c r="A19" i="105" s="1"/>
  <c r="A20" i="105" s="1"/>
  <c r="A21" i="105" s="1"/>
  <c r="A22" i="105" s="1"/>
  <c r="A23" i="105" s="1"/>
  <c r="A24" i="105" s="1"/>
  <c r="A25" i="105" s="1"/>
  <c r="A26" i="105" s="1"/>
  <c r="A27" i="105" s="1"/>
  <c r="A28" i="105" s="1"/>
  <c r="A29" i="105" s="1"/>
  <c r="A30" i="105" s="1"/>
  <c r="A31" i="105" s="1"/>
  <c r="A32" i="105" s="1"/>
  <c r="A33" i="105" s="1"/>
  <c r="A34" i="105" s="1"/>
  <c r="A35" i="105" s="1"/>
  <c r="A36" i="105" s="1"/>
  <c r="A37" i="105" s="1"/>
  <c r="A38" i="105" s="1"/>
  <c r="A39" i="105" s="1"/>
  <c r="A40" i="105" s="1"/>
  <c r="A41" i="105" s="1"/>
  <c r="A42" i="105" s="1"/>
  <c r="C11" i="105"/>
  <c r="D11" i="105" s="1"/>
  <c r="E11" i="105" s="1"/>
  <c r="F11" i="105" s="1"/>
  <c r="G11" i="105" s="1"/>
  <c r="H11" i="105" s="1"/>
  <c r="I11" i="105" s="1"/>
  <c r="J11" i="105" s="1"/>
  <c r="K11" i="105" s="1"/>
  <c r="B69" i="107" l="1"/>
  <c r="B69" i="105"/>
  <c r="K45" i="107"/>
  <c r="K47" i="107" s="1"/>
  <c r="K45" i="106"/>
  <c r="K47" i="106" s="1"/>
  <c r="K45" i="105"/>
  <c r="K47" i="105" s="1"/>
  <c r="B71" i="106"/>
  <c r="B71" i="107"/>
  <c r="B69" i="106"/>
  <c r="B71" i="105"/>
  <c r="F65" i="103"/>
  <c r="M59" i="103"/>
  <c r="K44" i="103"/>
  <c r="A14" i="103"/>
  <c r="A15" i="103" s="1"/>
  <c r="A16" i="103" s="1"/>
  <c r="A17" i="103" s="1"/>
  <c r="A18" i="103" s="1"/>
  <c r="A19" i="103" s="1"/>
  <c r="A20" i="103" s="1"/>
  <c r="A21" i="103" s="1"/>
  <c r="A22" i="103" s="1"/>
  <c r="A23" i="103" s="1"/>
  <c r="A24" i="103" s="1"/>
  <c r="A25" i="103" s="1"/>
  <c r="A26" i="103" s="1"/>
  <c r="A27" i="103" s="1"/>
  <c r="A28" i="103" s="1"/>
  <c r="A29" i="103" s="1"/>
  <c r="A30" i="103" s="1"/>
  <c r="A31" i="103" s="1"/>
  <c r="A32" i="103" s="1"/>
  <c r="A33" i="103" s="1"/>
  <c r="A34" i="103" s="1"/>
  <c r="A35" i="103" s="1"/>
  <c r="A36" i="103" s="1"/>
  <c r="A37" i="103" s="1"/>
  <c r="A38" i="103" s="1"/>
  <c r="A39" i="103" s="1"/>
  <c r="A40" i="103" s="1"/>
  <c r="A41" i="103" s="1"/>
  <c r="A42" i="103" s="1"/>
  <c r="C11" i="103"/>
  <c r="D11" i="103" s="1"/>
  <c r="E11" i="103" s="1"/>
  <c r="F11" i="103" s="1"/>
  <c r="G11" i="103" s="1"/>
  <c r="H11" i="103" s="1"/>
  <c r="I11" i="103" s="1"/>
  <c r="J11" i="103" s="1"/>
  <c r="K11" i="103" s="1"/>
  <c r="F66" i="102"/>
  <c r="F65" i="102"/>
  <c r="M60" i="102"/>
  <c r="M59" i="102"/>
  <c r="K44" i="102"/>
  <c r="J44" i="102"/>
  <c r="A14" i="102"/>
  <c r="A15" i="102" s="1"/>
  <c r="A16" i="102" s="1"/>
  <c r="A17" i="102" s="1"/>
  <c r="A18" i="102" s="1"/>
  <c r="A19" i="102" s="1"/>
  <c r="A20" i="102" s="1"/>
  <c r="A21" i="102" s="1"/>
  <c r="A22" i="102" s="1"/>
  <c r="A23" i="102" s="1"/>
  <c r="A24" i="102" s="1"/>
  <c r="A25" i="102" s="1"/>
  <c r="A26" i="102" s="1"/>
  <c r="A27" i="102" s="1"/>
  <c r="A28" i="102" s="1"/>
  <c r="A29" i="102" s="1"/>
  <c r="A30" i="102" s="1"/>
  <c r="A31" i="102" s="1"/>
  <c r="A32" i="102" s="1"/>
  <c r="A33" i="102" s="1"/>
  <c r="A34" i="102" s="1"/>
  <c r="A35" i="102" s="1"/>
  <c r="A36" i="102" s="1"/>
  <c r="A37" i="102" s="1"/>
  <c r="A38" i="102" s="1"/>
  <c r="A39" i="102" s="1"/>
  <c r="A40" i="102" s="1"/>
  <c r="A41" i="102" s="1"/>
  <c r="A42" i="102" s="1"/>
  <c r="C11" i="102"/>
  <c r="D11" i="102" s="1"/>
  <c r="E11" i="102" s="1"/>
  <c r="F11" i="102" s="1"/>
  <c r="G11" i="102" s="1"/>
  <c r="H11" i="102" s="1"/>
  <c r="I11" i="102" s="1"/>
  <c r="J11" i="102" s="1"/>
  <c r="K11" i="102" s="1"/>
  <c r="B69" i="102" l="1"/>
  <c r="F66" i="103"/>
  <c r="J39" i="1"/>
  <c r="I39" i="1"/>
  <c r="M60" i="103"/>
  <c r="J40" i="1"/>
  <c r="I40" i="1"/>
  <c r="H37" i="1"/>
  <c r="H38" i="1"/>
  <c r="B71" i="102"/>
  <c r="B69" i="103"/>
  <c r="K45" i="102"/>
  <c r="K47" i="102" s="1"/>
  <c r="J38" i="1" l="1"/>
  <c r="I38" i="1"/>
  <c r="I37" i="1"/>
  <c r="J37" i="1" l="1"/>
  <c r="J44" i="103"/>
  <c r="K45" i="103" s="1"/>
  <c r="K47" i="103" s="1"/>
  <c r="K44" i="1" l="1"/>
  <c r="J44" i="1" l="1"/>
  <c r="K45" i="1" l="1"/>
</calcChain>
</file>

<file path=xl/sharedStrings.xml><?xml version="1.0" encoding="utf-8"?>
<sst xmlns="http://schemas.openxmlformats.org/spreadsheetml/2006/main" count="1187" uniqueCount="77">
  <si>
    <t>Aggregated for all Underwriters</t>
  </si>
  <si>
    <t>Exhibit X</t>
  </si>
  <si>
    <t>Number of</t>
  </si>
  <si>
    <t>Years in</t>
  </si>
  <si>
    <t>Claims</t>
  </si>
  <si>
    <t>Which</t>
  </si>
  <si>
    <t>Closed</t>
  </si>
  <si>
    <t>Policies</t>
  </si>
  <si>
    <t>With</t>
  </si>
  <si>
    <t>Without</t>
  </si>
  <si>
    <t xml:space="preserve">Were </t>
  </si>
  <si>
    <t>Loss</t>
  </si>
  <si>
    <t>Written</t>
  </si>
  <si>
    <t>Payment</t>
  </si>
  <si>
    <t>Prior</t>
  </si>
  <si>
    <t>Total:</t>
  </si>
  <si>
    <t xml:space="preserve">FORM 5 OF THE NEW MEXICO TITLE INSURANCE UNDERWRITERS STATISTICAL REPORT </t>
  </si>
  <si>
    <t>NEW MEXICO TITLE INSURANCE UNDERWRITERS STATISTICAL REPORT</t>
  </si>
  <si>
    <t>FORM 5:  DIRECT PAID LOSS DEVELOPMENT</t>
  </si>
  <si>
    <t>NEW MEXICO EXPERIENCE ONLY</t>
  </si>
  <si>
    <t>Insurance Company:</t>
  </si>
  <si>
    <t>New Mexico Direct Losses Paid as shown in NAIC Annual Statement Schedule T:</t>
  </si>
  <si>
    <t>Difference:</t>
  </si>
  <si>
    <t>Explanation for Difference (if any):</t>
  </si>
  <si>
    <t>Note:</t>
  </si>
  <si>
    <t xml:space="preserve">Use the same reporting instructions as for Schedule P - Part 2A of the NAIC Annual Statement, </t>
  </si>
  <si>
    <t>except that loss and ALAE should be DIRECT of REINSURANCE and should be NEW MEXICO claims only.</t>
  </si>
  <si>
    <t>First American Title Insurance Company</t>
  </si>
  <si>
    <t>Old Republic National Title Insurance Company</t>
  </si>
  <si>
    <t>Premier Land Title Insurance Company</t>
  </si>
  <si>
    <t>Title Resources Guaranty Company</t>
  </si>
  <si>
    <t>Part A: Cumulative Paid Losses and Allocated Loss Adjustment Expenses at Year End (000 omitted)</t>
  </si>
  <si>
    <t>Alliant National Title Insurance Company, Inc.</t>
  </si>
  <si>
    <t>Commonwealth Land Title Insurance Company</t>
  </si>
  <si>
    <t>Investors Title Insurance Company</t>
  </si>
  <si>
    <t>Westcor Land Title Insurance Company</t>
  </si>
  <si>
    <t>Total Dollars Paid Out By Code</t>
  </si>
  <si>
    <t>Count of claims Paid</t>
  </si>
  <si>
    <t>Total</t>
  </si>
  <si>
    <t>U.      Company Practice Risk</t>
  </si>
  <si>
    <t>T. Irregularity or Omission</t>
  </si>
  <si>
    <t>S. Unauthorized Risk</t>
  </si>
  <si>
    <t>R. Fidelity</t>
  </si>
  <si>
    <t>NUMBER OF CLAIMS BY RESPONSIBILITY CODES</t>
  </si>
  <si>
    <t>Count of Claims Paid</t>
  </si>
  <si>
    <t>K.      Disputed Procedures (Judicial/ Non- Judicial)</t>
  </si>
  <si>
    <t>J. Stakeholder/ Interpleader Cases</t>
  </si>
  <si>
    <t>I.       Apparent Non-Covered Claims</t>
  </si>
  <si>
    <t>H.                Taxes and Special Assessments</t>
  </si>
  <si>
    <t>G.           Typing or Policy Review</t>
  </si>
  <si>
    <t>F.           Escrow/   Closing Procedures</t>
  </si>
  <si>
    <t xml:space="preserve">E.           Survey-Inspection/ Description Matters </t>
  </si>
  <si>
    <t>D.       Examination &amp; Opinion Irregularities</t>
  </si>
  <si>
    <t>C.                Plant, Search &amp; Abstract Procedures</t>
  </si>
  <si>
    <t>B.                    Special Risks</t>
  </si>
  <si>
    <t>A.  Basic Risks</t>
  </si>
  <si>
    <t>NUMBER OF CLAIMS BY RISK CODE</t>
  </si>
  <si>
    <t>National Title Insurance of New York Inc.</t>
  </si>
  <si>
    <t>Radian Title Insurance Inc.</t>
  </si>
  <si>
    <t>Stewart Title Guaranty Company</t>
  </si>
  <si>
    <t>Part C: Claims by Responsibility Code (000 omitted)</t>
  </si>
  <si>
    <t>Part B: Claims by Risk Code (000 omitted)</t>
  </si>
  <si>
    <t>AmTrust Title Insurance Company</t>
  </si>
  <si>
    <t>DHI Title Insurance Company</t>
  </si>
  <si>
    <t>NA</t>
  </si>
  <si>
    <t>`</t>
  </si>
  <si>
    <t>Doma Title Insurance, Inc.</t>
  </si>
  <si>
    <t>First National Title Insurance Company</t>
  </si>
  <si>
    <t>WFG National Title Insurance Company</t>
  </si>
  <si>
    <t>Alamo Title Insurance</t>
  </si>
  <si>
    <t>Chicago Title Insurance Company</t>
  </si>
  <si>
    <t>Fidelity National Title Insurance Company</t>
  </si>
  <si>
    <t>For the Year Ended December 31, 2024</t>
  </si>
  <si>
    <t>For Calendar Year Ending December 31, 2024</t>
  </si>
  <si>
    <t>ESSENT TITLE INSURANCE, INC</t>
  </si>
  <si>
    <t>Total Payments during 2024:</t>
  </si>
  <si>
    <t>Total Payments During 2024: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</si>
</sst>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&quot;$&quot;#,##0\ ;\(&quot;$&quot;#,##0\)"/>
    <numFmt numFmtId="166" formatCode="0.0"/>
    <numFmt numFmtId="167" formatCode="#,##0.0"/>
    <numFmt numFmtId="168" formatCode="0_);\(0\)"/>
    <numFmt numFmtId="169" formatCode="_(* #,##0_);_(* \(#,##0\);_(* &quot;-&quot;??_);_(@_)"/>
    <numFmt numFmtId="170" formatCode="_-[$€-2]* #,##0.00_-;\-[$€-2]* #,##0.00_-;_-[$€-2]* &quot;-&quot;??_-"/>
  </numFmts>
  <fonts count="8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Times New Roman"/>
      <family val="1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b/>
      <i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b/>
      <i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color indexed="8"/>
      <name val="Arial"/>
      <family val="2"/>
    </font>
    <font>
      <b/>
      <i/>
      <sz val="10"/>
      <name val="Arial"/>
      <family val="2"/>
    </font>
    <font>
      <b/>
      <i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  <font>
      <sz val="10"/>
      <name val="Arial"/>
      <family val="2"/>
    </font>
    <font>
      <sz val="10"/>
      <name val="Arial"/>
    </font>
    <font>
      <b/>
      <sz val="14"/>
      <color indexed="10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lightTrellis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160740989410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2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Fill="0" applyBorder="0" applyAlignment="0" applyProtection="0"/>
    <xf numFmtId="2" fontId="6" fillId="0" borderId="0" applyFill="0" applyBorder="0" applyAlignment="0" applyProtection="0"/>
    <xf numFmtId="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ont="0" applyFill="0" applyBorder="0" applyAlignment="0" applyProtection="0">
      <alignment horizontal="left"/>
    </xf>
    <xf numFmtId="4" fontId="9" fillId="0" borderId="0" applyFont="0" applyFill="0" applyBorder="0" applyAlignment="0" applyProtection="0"/>
    <xf numFmtId="0" fontId="10" fillId="0" borderId="1">
      <alignment horizontal="center"/>
    </xf>
    <xf numFmtId="3" fontId="9" fillId="0" borderId="0" applyFont="0" applyFill="0" applyBorder="0" applyAlignment="0" applyProtection="0"/>
    <xf numFmtId="0" fontId="11" fillId="0" borderId="0" applyNumberFormat="0" applyBorder="0" applyAlignment="0"/>
    <xf numFmtId="0" fontId="12" fillId="0" borderId="0" applyNumberFormat="0" applyBorder="0" applyAlignment="0"/>
    <xf numFmtId="0" fontId="4" fillId="0" borderId="0" applyNumberFormat="0" applyBorder="0" applyAlignment="0"/>
    <xf numFmtId="0" fontId="2" fillId="0" borderId="0" applyNumberFormat="0" applyBorder="0" applyAlignment="0"/>
    <xf numFmtId="0" fontId="13" fillId="0" borderId="0" applyNumberFormat="0" applyBorder="0" applyAlignment="0"/>
    <xf numFmtId="0" fontId="13" fillId="0" borderId="0" applyNumberFormat="0" applyBorder="0" applyAlignment="0"/>
    <xf numFmtId="0" fontId="3" fillId="0" borderId="0" applyNumberFormat="0" applyFont="0" applyFill="0" applyBorder="0" applyAlignment="0">
      <protection locked="0"/>
    </xf>
    <xf numFmtId="43" fontId="1" fillId="0" borderId="0" applyFont="0" applyFill="0" applyBorder="0" applyAlignment="0" applyProtection="0"/>
    <xf numFmtId="3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 applyFill="0" applyBorder="0" applyAlignment="0" applyProtection="0"/>
    <xf numFmtId="2" fontId="17" fillId="0" borderId="0" applyFill="0" applyBorder="0" applyAlignment="0" applyProtection="0"/>
    <xf numFmtId="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ont="0" applyFill="0" applyBorder="0" applyAlignment="0" applyProtection="0">
      <alignment horizontal="left"/>
    </xf>
    <xf numFmtId="4" fontId="20" fillId="0" borderId="0" applyFont="0" applyFill="0" applyBorder="0" applyAlignment="0" applyProtection="0"/>
    <xf numFmtId="0" fontId="21" fillId="0" borderId="1">
      <alignment horizontal="center"/>
    </xf>
    <xf numFmtId="3" fontId="20" fillId="0" borderId="0" applyFont="0" applyFill="0" applyBorder="0" applyAlignment="0" applyProtection="0"/>
    <xf numFmtId="0" fontId="22" fillId="0" borderId="0" applyNumberFormat="0" applyBorder="0" applyAlignment="0"/>
    <xf numFmtId="0" fontId="23" fillId="0" borderId="0" applyNumberFormat="0" applyBorder="0" applyAlignment="0"/>
    <xf numFmtId="0" fontId="24" fillId="0" borderId="0" applyNumberFormat="0" applyBorder="0" applyAlignment="0"/>
    <xf numFmtId="0" fontId="25" fillId="0" borderId="0" applyNumberFormat="0" applyBorder="0" applyAlignment="0"/>
    <xf numFmtId="0" fontId="25" fillId="0" borderId="0" applyNumberFormat="0" applyBorder="0" applyAlignment="0"/>
    <xf numFmtId="0" fontId="1" fillId="0" borderId="0" applyNumberFormat="0" applyFont="0" applyFill="0" applyBorder="0" applyAlignment="0">
      <protection locked="0"/>
    </xf>
    <xf numFmtId="0" fontId="9" fillId="0" borderId="0"/>
    <xf numFmtId="0" fontId="9" fillId="0" borderId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32" fillId="6" borderId="0" applyNumberFormat="0" applyBorder="0" applyAlignment="0" applyProtection="0"/>
    <xf numFmtId="0" fontId="29" fillId="22" borderId="6" applyNumberFormat="0" applyAlignment="0" applyProtection="0"/>
    <xf numFmtId="0" fontId="30" fillId="23" borderId="7" applyNumberFormat="0" applyAlignment="0" applyProtection="0"/>
    <xf numFmtId="0" fontId="37" fillId="0" borderId="8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0" fontId="36" fillId="9" borderId="6" applyNumberFormat="0" applyAlignment="0" applyProtection="0"/>
    <xf numFmtId="170" fontId="2" fillId="0" borderId="0" applyFont="0" applyFill="0" applyBorder="0" applyAlignment="0" applyProtection="0">
      <alignment vertical="top"/>
    </xf>
    <xf numFmtId="0" fontId="28" fillId="5" borderId="0" applyNumberFormat="0" applyBorder="0" applyAlignment="0" applyProtection="0"/>
    <xf numFmtId="0" fontId="3" fillId="0" borderId="0"/>
    <xf numFmtId="0" fontId="41" fillId="24" borderId="12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8" fillId="22" borderId="13" applyNumberFormat="0" applyAlignment="0" applyProtection="0"/>
    <xf numFmtId="0" fontId="4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14" applyNumberFormat="0" applyFill="0" applyAlignment="0" applyProtection="0"/>
    <xf numFmtId="0" fontId="45" fillId="0" borderId="15" applyNumberFormat="0" applyFill="0" applyAlignment="0" applyProtection="0"/>
    <xf numFmtId="0" fontId="46" fillId="0" borderId="16" applyNumberFormat="0" applyFill="0" applyAlignment="0" applyProtection="0"/>
    <xf numFmtId="0" fontId="46" fillId="0" borderId="0" applyNumberFormat="0" applyFill="0" applyBorder="0" applyAlignment="0" applyProtection="0"/>
    <xf numFmtId="0" fontId="47" fillId="25" borderId="0" applyNumberFormat="0" applyBorder="0" applyAlignment="0" applyProtection="0"/>
    <xf numFmtId="0" fontId="48" fillId="26" borderId="0" applyNumberFormat="0" applyBorder="0" applyAlignment="0" applyProtection="0"/>
    <xf numFmtId="0" fontId="49" fillId="27" borderId="0" applyNumberFormat="0" applyBorder="0" applyAlignment="0" applyProtection="0"/>
    <xf numFmtId="0" fontId="50" fillId="28" borderId="17" applyNumberFormat="0" applyAlignment="0" applyProtection="0"/>
    <xf numFmtId="0" fontId="51" fillId="29" borderId="18" applyNumberFormat="0" applyAlignment="0" applyProtection="0"/>
    <xf numFmtId="0" fontId="52" fillId="29" borderId="17" applyNumberFormat="0" applyAlignment="0" applyProtection="0"/>
    <xf numFmtId="0" fontId="53" fillId="0" borderId="19" applyNumberFormat="0" applyFill="0" applyAlignment="0" applyProtection="0"/>
    <xf numFmtId="0" fontId="54" fillId="30" borderId="20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8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58" fillId="39" borderId="0" applyNumberFormat="0" applyBorder="0" applyAlignment="0" applyProtection="0"/>
    <xf numFmtId="0" fontId="58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58" fillId="55" borderId="0" applyNumberFormat="0" applyBorder="0" applyAlignment="0" applyProtection="0"/>
    <xf numFmtId="0" fontId="42" fillId="0" borderId="0"/>
    <xf numFmtId="0" fontId="42" fillId="31" borderId="21" applyNumberFormat="0" applyFont="0" applyAlignment="0" applyProtection="0"/>
    <xf numFmtId="44" fontId="42" fillId="0" borderId="0" applyFont="0" applyFill="0" applyBorder="0" applyAlignment="0" applyProtection="0"/>
    <xf numFmtId="0" fontId="67" fillId="0" borderId="0"/>
    <xf numFmtId="43" fontId="67" fillId="0" borderId="0" applyFont="0" applyFill="0" applyBorder="0" applyAlignment="0" applyProtection="0"/>
    <xf numFmtId="0" fontId="1" fillId="0" borderId="0"/>
    <xf numFmtId="0" fontId="74" fillId="0" borderId="0"/>
    <xf numFmtId="0" fontId="74" fillId="0" borderId="0"/>
    <xf numFmtId="43" fontId="74" fillId="0" borderId="0" applyFont="0" applyFill="0" applyBorder="0" applyAlignment="0" applyProtection="0"/>
    <xf numFmtId="0" fontId="75" fillId="0" borderId="0"/>
    <xf numFmtId="43" fontId="75" fillId="0" borderId="0" applyFont="0" applyFill="0" applyBorder="0" applyAlignment="0" applyProtection="0"/>
    <xf numFmtId="0" fontId="77" fillId="0" borderId="0"/>
    <xf numFmtId="43" fontId="77" fillId="0" borderId="0" applyFont="0" applyFill="0" applyBorder="0" applyAlignment="0" applyProtection="0"/>
    <xf numFmtId="0" fontId="78" fillId="0" borderId="0"/>
    <xf numFmtId="43" fontId="78" fillId="0" borderId="0" applyFont="0" applyFill="0" applyBorder="0" applyAlignment="0" applyProtection="0"/>
    <xf numFmtId="0" fontId="78" fillId="0" borderId="0"/>
  </cellStyleXfs>
  <cellXfs count="165">
    <xf numFmtId="0" fontId="0" fillId="0" borderId="0" xfId="0"/>
    <xf numFmtId="0" fontId="15" fillId="0" borderId="0" xfId="1" applyFont="1" applyFill="1" applyAlignment="1">
      <alignment vertical="center"/>
    </xf>
    <xf numFmtId="0" fontId="15" fillId="0" borderId="0" xfId="1" applyFont="1" applyFill="1" applyAlignment="1">
      <alignment horizontal="right" vertical="center"/>
    </xf>
    <xf numFmtId="49" fontId="15" fillId="0" borderId="0" xfId="1" applyNumberFormat="1" applyFont="1" applyFill="1" applyAlignment="1">
      <alignment vertical="center"/>
    </xf>
    <xf numFmtId="0" fontId="14" fillId="0" borderId="0" xfId="0" applyFont="1"/>
    <xf numFmtId="0" fontId="14" fillId="0" borderId="0" xfId="0" applyFont="1" applyFill="1"/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15" fillId="0" borderId="0" xfId="1" applyFont="1" applyAlignment="1">
      <alignment horizontal="center"/>
    </xf>
    <xf numFmtId="164" fontId="60" fillId="0" borderId="0" xfId="1" applyNumberFormat="1" applyFont="1" applyAlignment="1" applyProtection="1">
      <alignment horizontal="center"/>
    </xf>
    <xf numFmtId="164" fontId="60" fillId="0" borderId="0" xfId="1" applyNumberFormat="1" applyFont="1" applyProtection="1"/>
    <xf numFmtId="0" fontId="15" fillId="0" borderId="0" xfId="1" applyFont="1"/>
    <xf numFmtId="164" fontId="60" fillId="0" borderId="0" xfId="1" applyNumberFormat="1" applyFont="1" applyAlignment="1" applyProtection="1">
      <alignment horizontal="center"/>
      <protection locked="0"/>
    </xf>
    <xf numFmtId="37" fontId="15" fillId="0" borderId="3" xfId="1" applyNumberFormat="1" applyFont="1" applyBorder="1" applyAlignment="1" applyProtection="1">
      <alignment horizontal="center"/>
    </xf>
    <xf numFmtId="169" fontId="60" fillId="0" borderId="3" xfId="1" applyNumberFormat="1" applyFont="1" applyFill="1" applyBorder="1" applyProtection="1"/>
    <xf numFmtId="164" fontId="15" fillId="0" borderId="3" xfId="1" applyNumberFormat="1" applyFont="1" applyBorder="1" applyAlignment="1" applyProtection="1">
      <alignment horizontal="center"/>
    </xf>
    <xf numFmtId="169" fontId="60" fillId="3" borderId="3" xfId="1" applyNumberFormat="1" applyFont="1" applyFill="1" applyBorder="1" applyAlignment="1" applyProtection="1">
      <alignment horizontal="center"/>
    </xf>
    <xf numFmtId="37" fontId="60" fillId="0" borderId="0" xfId="1" applyNumberFormat="1" applyFont="1" applyProtection="1"/>
    <xf numFmtId="37" fontId="60" fillId="0" borderId="0" xfId="1" applyNumberFormat="1" applyFont="1" applyAlignment="1" applyProtection="1">
      <alignment horizontal="left"/>
    </xf>
    <xf numFmtId="0" fontId="14" fillId="0" borderId="0" xfId="0" applyFont="1" applyAlignment="1"/>
    <xf numFmtId="0" fontId="1" fillId="0" borderId="0" xfId="141" applyFont="1" applyFill="1" applyBorder="1" applyAlignment="1" applyProtection="1">
      <alignment horizontal="center"/>
      <protection locked="0"/>
    </xf>
    <xf numFmtId="169" fontId="1" fillId="0" borderId="0" xfId="138" applyNumberFormat="1" applyFont="1" applyFill="1" applyBorder="1" applyAlignment="1" applyProtection="1">
      <alignment horizontal="center"/>
      <protection locked="0"/>
    </xf>
    <xf numFmtId="41" fontId="1" fillId="0" borderId="0" xfId="138" applyNumberFormat="1" applyFont="1" applyFill="1" applyBorder="1" applyAlignment="1" applyProtection="1">
      <alignment horizontal="center"/>
      <protection locked="0"/>
    </xf>
    <xf numFmtId="0" fontId="1" fillId="0" borderId="0" xfId="141" applyFont="1" applyFill="1" applyBorder="1" applyProtection="1"/>
    <xf numFmtId="0" fontId="1" fillId="0" borderId="0" xfId="141" applyFont="1" applyFill="1" applyBorder="1" applyAlignment="1" applyProtection="1">
      <alignment horizontal="center" vertical="center" wrapText="1"/>
    </xf>
    <xf numFmtId="0" fontId="1" fillId="0" borderId="0" xfId="141" applyFont="1" applyFill="1" applyBorder="1" applyAlignment="1" applyProtection="1">
      <alignment horizontal="center"/>
    </xf>
    <xf numFmtId="0" fontId="1" fillId="0" borderId="0" xfId="141" applyFont="1" applyFill="1" applyBorder="1" applyAlignment="1" applyProtection="1">
      <alignment horizontal="center" wrapText="1"/>
    </xf>
    <xf numFmtId="1" fontId="1" fillId="0" borderId="0" xfId="140" applyNumberFormat="1" applyFont="1" applyFill="1" applyBorder="1" applyProtection="1"/>
    <xf numFmtId="42" fontId="1" fillId="0" borderId="0" xfId="141" applyNumberFormat="1" applyFont="1" applyFill="1" applyBorder="1" applyProtection="1"/>
    <xf numFmtId="0" fontId="67" fillId="0" borderId="0" xfId="139" applyFill="1" applyBorder="1" applyProtection="1"/>
    <xf numFmtId="0" fontId="67" fillId="0" borderId="0" xfId="139" applyFill="1" applyBorder="1"/>
    <xf numFmtId="0" fontId="70" fillId="0" borderId="0" xfId="139" applyFont="1" applyFill="1" applyBorder="1" applyAlignment="1" applyProtection="1"/>
    <xf numFmtId="0" fontId="68" fillId="0" borderId="0" xfId="141" applyFont="1" applyFill="1" applyBorder="1" applyAlignment="1" applyProtection="1">
      <alignment vertical="center"/>
    </xf>
    <xf numFmtId="0" fontId="1" fillId="57" borderId="23" xfId="141" applyFill="1" applyBorder="1" applyAlignment="1" applyProtection="1">
      <alignment horizontal="center"/>
      <protection locked="0"/>
    </xf>
    <xf numFmtId="42" fontId="1" fillId="0" borderId="23" xfId="141" applyNumberFormat="1" applyBorder="1"/>
    <xf numFmtId="0" fontId="1" fillId="0" borderId="23" xfId="141" applyBorder="1" applyAlignment="1">
      <alignment horizontal="center" wrapText="1"/>
    </xf>
    <xf numFmtId="0" fontId="1" fillId="0" borderId="23" xfId="141" applyBorder="1" applyAlignment="1">
      <alignment horizontal="center"/>
    </xf>
    <xf numFmtId="0" fontId="1" fillId="0" borderId="23" xfId="141" applyBorder="1" applyAlignment="1">
      <alignment horizontal="center" vertical="center" wrapText="1"/>
    </xf>
    <xf numFmtId="0" fontId="1" fillId="0" borderId="23" xfId="141" applyBorder="1"/>
    <xf numFmtId="42" fontId="1" fillId="0" borderId="0" xfId="141" applyNumberFormat="1"/>
    <xf numFmtId="1" fontId="1" fillId="0" borderId="23" xfId="24" applyNumberFormat="1" applyFont="1" applyBorder="1" applyProtection="1"/>
    <xf numFmtId="37" fontId="60" fillId="0" borderId="0" xfId="1" applyNumberFormat="1" applyFont="1" applyFill="1" applyProtection="1"/>
    <xf numFmtId="37" fontId="60" fillId="0" borderId="0" xfId="1" applyNumberFormat="1" applyFont="1" applyFill="1" applyAlignment="1" applyProtection="1">
      <alignment horizontal="right"/>
    </xf>
    <xf numFmtId="37" fontId="60" fillId="0" borderId="4" xfId="1" applyNumberFormat="1" applyFont="1" applyFill="1" applyBorder="1" applyProtection="1"/>
    <xf numFmtId="0" fontId="15" fillId="0" borderId="0" xfId="1" applyFont="1" applyFill="1"/>
    <xf numFmtId="168" fontId="60" fillId="0" borderId="0" xfId="1" applyNumberFormat="1" applyFont="1" applyFill="1" applyAlignment="1" applyProtection="1">
      <alignment horizontal="center"/>
    </xf>
    <xf numFmtId="0" fontId="62" fillId="0" borderId="0" xfId="1" applyFont="1" applyAlignment="1">
      <alignment vertical="center"/>
    </xf>
    <xf numFmtId="0" fontId="6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66" fillId="0" borderId="0" xfId="1" applyFont="1" applyAlignment="1">
      <alignment vertical="center"/>
    </xf>
    <xf numFmtId="0" fontId="66" fillId="0" borderId="0" xfId="1" applyFont="1" applyAlignment="1">
      <alignment horizontal="righ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0" fontId="1" fillId="0" borderId="0" xfId="1"/>
    <xf numFmtId="164" fontId="73" fillId="2" borderId="2" xfId="1" applyNumberFormat="1" applyFont="1" applyFill="1" applyBorder="1" applyAlignment="1">
      <alignment horizontal="left"/>
    </xf>
    <xf numFmtId="164" fontId="73" fillId="2" borderId="2" xfId="1" applyNumberFormat="1" applyFont="1" applyFill="1" applyBorder="1"/>
    <xf numFmtId="164" fontId="69" fillId="2" borderId="2" xfId="1" applyNumberFormat="1" applyFont="1" applyFill="1" applyBorder="1" applyAlignment="1">
      <alignment horizontal="center"/>
    </xf>
    <xf numFmtId="37" fontId="2" fillId="0" borderId="3" xfId="1" applyNumberFormat="1" applyFont="1" applyBorder="1" applyAlignment="1">
      <alignment horizontal="center"/>
    </xf>
    <xf numFmtId="37" fontId="2" fillId="56" borderId="3" xfId="1" applyNumberFormat="1" applyFont="1" applyFill="1" applyBorder="1" applyProtection="1">
      <protection locked="0"/>
    </xf>
    <xf numFmtId="164" fontId="1" fillId="0" borderId="3" xfId="1" applyNumberForma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0" fontId="1" fillId="0" borderId="0" xfId="1" applyAlignment="1">
      <alignment horizontal="right"/>
    </xf>
    <xf numFmtId="37" fontId="2" fillId="3" borderId="3" xfId="1" applyNumberFormat="1" applyFont="1" applyFill="1" applyBorder="1" applyAlignment="1">
      <alignment horizontal="center"/>
    </xf>
    <xf numFmtId="37" fontId="2" fillId="0" borderId="0" xfId="1" applyNumberFormat="1" applyFont="1"/>
    <xf numFmtId="168" fontId="2" fillId="0" borderId="0" xfId="1" applyNumberFormat="1" applyFont="1" applyAlignment="1">
      <alignment horizontal="center"/>
    </xf>
    <xf numFmtId="37" fontId="2" fillId="0" borderId="0" xfId="1" applyNumberFormat="1" applyFont="1" applyAlignment="1">
      <alignment horizontal="right"/>
    </xf>
    <xf numFmtId="37" fontId="2" fillId="0" borderId="23" xfId="1" applyNumberFormat="1" applyFont="1" applyBorder="1"/>
    <xf numFmtId="37" fontId="2" fillId="0" borderId="0" xfId="1" applyNumberFormat="1" applyFont="1" applyAlignment="1">
      <alignment horizontal="left"/>
    </xf>
    <xf numFmtId="37" fontId="1" fillId="56" borderId="23" xfId="1" applyNumberFormat="1" applyFill="1" applyBorder="1" applyProtection="1">
      <protection locked="0"/>
    </xf>
    <xf numFmtId="37" fontId="1" fillId="0" borderId="23" xfId="1" applyNumberFormat="1" applyBorder="1"/>
    <xf numFmtId="49" fontId="2" fillId="56" borderId="24" xfId="1" applyNumberFormat="1" applyFont="1" applyFill="1" applyBorder="1" applyProtection="1">
      <protection locked="0"/>
    </xf>
    <xf numFmtId="49" fontId="2" fillId="56" borderId="25" xfId="1" applyNumberFormat="1" applyFont="1" applyFill="1" applyBorder="1" applyProtection="1">
      <protection locked="0"/>
    </xf>
    <xf numFmtId="49" fontId="2" fillId="56" borderId="26" xfId="1" applyNumberFormat="1" applyFont="1" applyFill="1" applyBorder="1" applyProtection="1">
      <protection locked="0"/>
    </xf>
    <xf numFmtId="49" fontId="2" fillId="56" borderId="4" xfId="1" applyNumberFormat="1" applyFont="1" applyFill="1" applyBorder="1" applyProtection="1">
      <protection locked="0"/>
    </xf>
    <xf numFmtId="49" fontId="2" fillId="56" borderId="0" xfId="1" applyNumberFormat="1" applyFont="1" applyFill="1" applyProtection="1">
      <protection locked="0"/>
    </xf>
    <xf numFmtId="49" fontId="2" fillId="56" borderId="5" xfId="1" applyNumberFormat="1" applyFont="1" applyFill="1" applyBorder="1" applyProtection="1">
      <protection locked="0"/>
    </xf>
    <xf numFmtId="49" fontId="2" fillId="56" borderId="27" xfId="1" applyNumberFormat="1" applyFont="1" applyFill="1" applyBorder="1" applyProtection="1">
      <protection locked="0"/>
    </xf>
    <xf numFmtId="49" fontId="2" fillId="56" borderId="2" xfId="1" applyNumberFormat="1" applyFont="1" applyFill="1" applyBorder="1" applyProtection="1">
      <protection locked="0"/>
    </xf>
    <xf numFmtId="49" fontId="2" fillId="56" borderId="28" xfId="1" applyNumberFormat="1" applyFont="1" applyFill="1" applyBorder="1" applyProtection="1">
      <protection locked="0"/>
    </xf>
    <xf numFmtId="0" fontId="62" fillId="0" borderId="0" xfId="149" applyFont="1" applyAlignment="1">
      <alignment vertical="center"/>
    </xf>
    <xf numFmtId="0" fontId="62" fillId="0" borderId="0" xfId="149" applyFont="1" applyAlignment="1">
      <alignment horizontal="center" vertical="center"/>
    </xf>
    <xf numFmtId="0" fontId="66" fillId="0" borderId="0" xfId="149" applyFont="1" applyAlignment="1">
      <alignment horizontal="center" vertical="center"/>
    </xf>
    <xf numFmtId="0" fontId="66" fillId="0" borderId="0" xfId="149" applyFont="1" applyAlignment="1">
      <alignment vertical="center"/>
    </xf>
    <xf numFmtId="0" fontId="66" fillId="0" borderId="0" xfId="149" applyFont="1" applyAlignment="1">
      <alignment horizontal="right" vertical="center"/>
    </xf>
    <xf numFmtId="0" fontId="78" fillId="0" borderId="0" xfId="149" applyAlignment="1">
      <alignment horizontal="center" vertical="center"/>
    </xf>
    <xf numFmtId="0" fontId="78" fillId="0" borderId="0" xfId="149" applyAlignment="1">
      <alignment vertical="center"/>
    </xf>
    <xf numFmtId="0" fontId="78" fillId="0" borderId="0" xfId="149" applyAlignment="1">
      <alignment horizontal="center"/>
    </xf>
    <xf numFmtId="164" fontId="2" fillId="0" borderId="0" xfId="149" applyNumberFormat="1" applyFont="1" applyAlignment="1">
      <alignment horizontal="center"/>
    </xf>
    <xf numFmtId="164" fontId="2" fillId="0" borderId="0" xfId="149" applyNumberFormat="1" applyFont="1"/>
    <xf numFmtId="0" fontId="78" fillId="0" borderId="0" xfId="149"/>
    <xf numFmtId="164" fontId="73" fillId="2" borderId="2" xfId="149" applyNumberFormat="1" applyFont="1" applyFill="1" applyBorder="1" applyAlignment="1">
      <alignment horizontal="left"/>
    </xf>
    <xf numFmtId="164" fontId="73" fillId="2" borderId="2" xfId="149" applyNumberFormat="1" applyFont="1" applyFill="1" applyBorder="1"/>
    <xf numFmtId="164" fontId="69" fillId="2" borderId="2" xfId="149" applyNumberFormat="1" applyFont="1" applyFill="1" applyBorder="1" applyAlignment="1">
      <alignment horizontal="center"/>
    </xf>
    <xf numFmtId="37" fontId="2" fillId="0" borderId="3" xfId="149" applyNumberFormat="1" applyFont="1" applyBorder="1" applyAlignment="1">
      <alignment horizontal="center"/>
    </xf>
    <xf numFmtId="37" fontId="2" fillId="56" borderId="3" xfId="149" applyNumberFormat="1" applyFont="1" applyFill="1" applyBorder="1" applyProtection="1">
      <protection locked="0"/>
    </xf>
    <xf numFmtId="164" fontId="1" fillId="0" borderId="3" xfId="149" applyNumberFormat="1" applyFont="1" applyBorder="1" applyAlignment="1">
      <alignment horizontal="center"/>
    </xf>
    <xf numFmtId="164" fontId="2" fillId="0" borderId="3" xfId="149" applyNumberFormat="1" applyFont="1" applyBorder="1" applyAlignment="1">
      <alignment horizontal="center"/>
    </xf>
    <xf numFmtId="0" fontId="78" fillId="0" borderId="0" xfId="149" applyAlignment="1">
      <alignment horizontal="right"/>
    </xf>
    <xf numFmtId="37" fontId="2" fillId="3" borderId="3" xfId="149" applyNumberFormat="1" applyFont="1" applyFill="1" applyBorder="1" applyAlignment="1">
      <alignment horizontal="center"/>
    </xf>
    <xf numFmtId="37" fontId="2" fillId="0" borderId="0" xfId="149" applyNumberFormat="1" applyFont="1"/>
    <xf numFmtId="168" fontId="2" fillId="0" borderId="0" xfId="149" applyNumberFormat="1" applyFont="1" applyAlignment="1">
      <alignment horizontal="center"/>
    </xf>
    <xf numFmtId="37" fontId="2" fillId="0" borderId="0" xfId="149" applyNumberFormat="1" applyFont="1" applyAlignment="1">
      <alignment horizontal="right"/>
    </xf>
    <xf numFmtId="37" fontId="2" fillId="0" borderId="23" xfId="149" applyNumberFormat="1" applyFont="1" applyBorder="1"/>
    <xf numFmtId="37" fontId="2" fillId="0" borderId="0" xfId="149" applyNumberFormat="1" applyFont="1" applyAlignment="1">
      <alignment horizontal="left"/>
    </xf>
    <xf numFmtId="37" fontId="78" fillId="56" borderId="23" xfId="149" applyNumberFormat="1" applyFill="1" applyBorder="1" applyProtection="1">
      <protection locked="0"/>
    </xf>
    <xf numFmtId="37" fontId="78" fillId="0" borderId="23" xfId="149" applyNumberFormat="1" applyBorder="1"/>
    <xf numFmtId="49" fontId="2" fillId="56" borderId="24" xfId="149" applyNumberFormat="1" applyFont="1" applyFill="1" applyBorder="1" applyProtection="1">
      <protection locked="0"/>
    </xf>
    <xf numFmtId="49" fontId="2" fillId="56" borderId="25" xfId="149" applyNumberFormat="1" applyFont="1" applyFill="1" applyBorder="1" applyProtection="1">
      <protection locked="0"/>
    </xf>
    <xf numFmtId="49" fontId="2" fillId="56" borderId="26" xfId="149" applyNumberFormat="1" applyFont="1" applyFill="1" applyBorder="1" applyProtection="1">
      <protection locked="0"/>
    </xf>
    <xf numFmtId="49" fontId="2" fillId="56" borderId="4" xfId="149" applyNumberFormat="1" applyFont="1" applyFill="1" applyBorder="1" applyProtection="1">
      <protection locked="0"/>
    </xf>
    <xf numFmtId="49" fontId="2" fillId="56" borderId="0" xfId="149" applyNumberFormat="1" applyFont="1" applyFill="1" applyProtection="1">
      <protection locked="0"/>
    </xf>
    <xf numFmtId="49" fontId="2" fillId="56" borderId="5" xfId="149" applyNumberFormat="1" applyFont="1" applyFill="1" applyBorder="1" applyProtection="1">
      <protection locked="0"/>
    </xf>
    <xf numFmtId="49" fontId="2" fillId="56" borderId="27" xfId="149" applyNumberFormat="1" applyFont="1" applyFill="1" applyBorder="1" applyProtection="1">
      <protection locked="0"/>
    </xf>
    <xf numFmtId="49" fontId="2" fillId="56" borderId="2" xfId="149" applyNumberFormat="1" applyFont="1" applyFill="1" applyBorder="1" applyProtection="1">
      <protection locked="0"/>
    </xf>
    <xf numFmtId="49" fontId="2" fillId="56" borderId="28" xfId="149" applyNumberFormat="1" applyFont="1" applyFill="1" applyBorder="1" applyProtection="1">
      <protection locked="0"/>
    </xf>
    <xf numFmtId="0" fontId="1" fillId="0" borderId="0" xfId="149" applyFont="1" applyAlignment="1">
      <alignment horizontal="center"/>
    </xf>
    <xf numFmtId="1" fontId="1" fillId="0" borderId="23" xfId="150" applyNumberFormat="1" applyFont="1" applyBorder="1" applyProtection="1"/>
    <xf numFmtId="1" fontId="2" fillId="3" borderId="3" xfId="1" applyNumberFormat="1" applyFont="1" applyFill="1" applyBorder="1" applyAlignment="1">
      <alignment horizontal="right"/>
    </xf>
    <xf numFmtId="37" fontId="2" fillId="56" borderId="3" xfId="0" applyNumberFormat="1" applyFont="1" applyFill="1" applyBorder="1" applyProtection="1">
      <protection locked="0"/>
    </xf>
    <xf numFmtId="164" fontId="78" fillId="0" borderId="3" xfId="149" applyNumberFormat="1" applyBorder="1" applyAlignment="1">
      <alignment horizontal="center"/>
    </xf>
    <xf numFmtId="0" fontId="0" fillId="0" borderId="23" xfId="151" applyFont="1" applyBorder="1"/>
    <xf numFmtId="0" fontId="0" fillId="0" borderId="23" xfId="151" applyFont="1" applyBorder="1" applyAlignment="1">
      <alignment horizontal="center" vertical="center" wrapText="1"/>
    </xf>
    <xf numFmtId="0" fontId="0" fillId="0" borderId="23" xfId="151" applyFont="1" applyBorder="1" applyAlignment="1">
      <alignment horizontal="center"/>
    </xf>
    <xf numFmtId="0" fontId="0" fillId="0" borderId="23" xfId="151" applyFont="1" applyBorder="1" applyAlignment="1">
      <alignment horizontal="center" wrapText="1"/>
    </xf>
    <xf numFmtId="0" fontId="0" fillId="56" borderId="23" xfId="151" applyFont="1" applyFill="1" applyBorder="1" applyAlignment="1" applyProtection="1">
      <alignment horizontal="center"/>
      <protection locked="0"/>
    </xf>
    <xf numFmtId="1" fontId="0" fillId="0" borderId="23" xfId="150" applyNumberFormat="1" applyFont="1" applyBorder="1" applyAlignment="1" applyProtection="1"/>
    <xf numFmtId="42" fontId="0" fillId="0" borderId="23" xfId="151" applyNumberFormat="1" applyFont="1" applyBorder="1"/>
    <xf numFmtId="42" fontId="0" fillId="0" borderId="0" xfId="151" applyNumberFormat="1" applyFont="1"/>
    <xf numFmtId="0" fontId="59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37" fontId="60" fillId="0" borderId="0" xfId="1" applyNumberFormat="1" applyFont="1" applyFill="1" applyAlignment="1" applyProtection="1">
      <alignment horizontal="right"/>
    </xf>
    <xf numFmtId="0" fontId="14" fillId="0" borderId="0" xfId="0" applyFont="1" applyFill="1" applyAlignment="1"/>
    <xf numFmtId="0" fontId="14" fillId="0" borderId="5" xfId="0" applyFont="1" applyFill="1" applyBorder="1" applyAlignment="1"/>
    <xf numFmtId="164" fontId="71" fillId="2" borderId="2" xfId="1" applyNumberFormat="1" applyFont="1" applyFill="1" applyBorder="1" applyAlignment="1" applyProtection="1">
      <alignment horizontal="center"/>
      <protection locked="0"/>
    </xf>
    <xf numFmtId="0" fontId="72" fillId="0" borderId="2" xfId="0" applyFont="1" applyBorder="1" applyAlignment="1"/>
    <xf numFmtId="0" fontId="68" fillId="0" borderId="23" xfId="141" applyFont="1" applyBorder="1" applyAlignment="1">
      <alignment horizontal="center" vertical="center"/>
    </xf>
    <xf numFmtId="0" fontId="70" fillId="58" borderId="2" xfId="1" applyFont="1" applyFill="1" applyBorder="1" applyAlignment="1">
      <alignment horizontal="center"/>
    </xf>
    <xf numFmtId="0" fontId="68" fillId="0" borderId="31" xfId="141" applyFont="1" applyBorder="1" applyAlignment="1">
      <alignment horizontal="center" vertical="center"/>
    </xf>
    <xf numFmtId="0" fontId="68" fillId="0" borderId="30" xfId="141" applyFont="1" applyBorder="1" applyAlignment="1">
      <alignment horizontal="center" vertical="center"/>
    </xf>
    <xf numFmtId="0" fontId="68" fillId="0" borderId="29" xfId="141" applyFont="1" applyBorder="1" applyAlignment="1">
      <alignment horizontal="center" vertical="center"/>
    </xf>
    <xf numFmtId="0" fontId="76" fillId="0" borderId="0" xfId="141" applyFont="1" applyAlignment="1">
      <alignment horizontal="center"/>
    </xf>
    <xf numFmtId="0" fontId="76" fillId="0" borderId="0" xfId="1" applyFont="1" applyAlignment="1">
      <alignment horizontal="center" wrapText="1"/>
    </xf>
    <xf numFmtId="0" fontId="61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49" fontId="66" fillId="56" borderId="0" xfId="1" applyNumberFormat="1" applyFont="1" applyFill="1" applyAlignment="1" applyProtection="1">
      <alignment horizontal="left" vertical="center"/>
      <protection locked="0"/>
    </xf>
    <xf numFmtId="0" fontId="70" fillId="59" borderId="2" xfId="149" applyFont="1" applyFill="1" applyBorder="1" applyAlignment="1">
      <alignment horizontal="center"/>
    </xf>
    <xf numFmtId="0" fontId="61" fillId="0" borderId="0" xfId="149" applyFont="1" applyAlignment="1">
      <alignment horizontal="center" vertical="center"/>
    </xf>
    <xf numFmtId="0" fontId="63" fillId="0" borderId="0" xfId="149" applyFont="1" applyAlignment="1">
      <alignment horizontal="center" vertical="center"/>
    </xf>
    <xf numFmtId="0" fontId="64" fillId="0" borderId="0" xfId="149" applyFont="1" applyAlignment="1">
      <alignment horizontal="center" vertical="center"/>
    </xf>
    <xf numFmtId="0" fontId="65" fillId="0" borderId="0" xfId="149" applyFont="1" applyAlignment="1">
      <alignment horizontal="center" vertical="center"/>
    </xf>
    <xf numFmtId="49" fontId="66" fillId="56" borderId="0" xfId="149" applyNumberFormat="1" applyFont="1" applyFill="1" applyAlignment="1" applyProtection="1">
      <alignment horizontal="left" vertical="center"/>
      <protection locked="0"/>
    </xf>
    <xf numFmtId="0" fontId="68" fillId="0" borderId="23" xfId="151" applyFont="1" applyBorder="1" applyAlignment="1">
      <alignment horizontal="center" vertical="center"/>
    </xf>
    <xf numFmtId="0" fontId="68" fillId="0" borderId="31" xfId="151" applyFont="1" applyBorder="1" applyAlignment="1">
      <alignment horizontal="center" vertical="center"/>
    </xf>
    <xf numFmtId="0" fontId="68" fillId="0" borderId="30" xfId="151" applyFont="1" applyBorder="1" applyAlignment="1">
      <alignment horizontal="center" vertical="center"/>
    </xf>
    <xf numFmtId="0" fontId="68" fillId="0" borderId="29" xfId="151" applyFont="1" applyBorder="1" applyAlignment="1">
      <alignment horizontal="center" vertical="center"/>
    </xf>
    <xf numFmtId="0" fontId="79" fillId="0" borderId="0" xfId="151" applyFont="1" applyAlignment="1">
      <alignment horizontal="center"/>
    </xf>
    <xf numFmtId="0" fontId="79" fillId="0" borderId="0" xfId="149" applyFont="1" applyAlignment="1">
      <alignment horizontal="center" wrapText="1"/>
    </xf>
    <xf numFmtId="0" fontId="70" fillId="58" borderId="2" xfId="149" applyFont="1" applyFill="1" applyBorder="1" applyAlignment="1">
      <alignment horizontal="center"/>
    </xf>
    <xf numFmtId="0" fontId="76" fillId="0" borderId="0" xfId="149" applyFont="1" applyAlignment="1">
      <alignment horizontal="center" wrapText="1"/>
    </xf>
  </cellXfs>
  <cellStyles count="152">
    <cellStyle name="20% - Accent1" xfId="113" builtinId="30" customBuiltin="1"/>
    <cellStyle name="20% - Accent2" xfId="117" builtinId="34" customBuiltin="1"/>
    <cellStyle name="20% - Accent3" xfId="121" builtinId="38" customBuiltin="1"/>
    <cellStyle name="20% - Accent4" xfId="125" builtinId="42" customBuiltin="1"/>
    <cellStyle name="20% - Accent5" xfId="129" builtinId="46" customBuiltin="1"/>
    <cellStyle name="20% - Accent6" xfId="133" builtinId="50" customBuiltin="1"/>
    <cellStyle name="20% - Énfasis1" xfId="50" xr:uid="{00000000-0005-0000-0000-000006000000}"/>
    <cellStyle name="20% - Énfasis2" xfId="51" xr:uid="{00000000-0005-0000-0000-000007000000}"/>
    <cellStyle name="20% - Énfasis3" xfId="52" xr:uid="{00000000-0005-0000-0000-000008000000}"/>
    <cellStyle name="20% - Énfasis4" xfId="53" xr:uid="{00000000-0005-0000-0000-000009000000}"/>
    <cellStyle name="20% - Énfasis5" xfId="54" xr:uid="{00000000-0005-0000-0000-00000A000000}"/>
    <cellStyle name="20% - Énfasis6" xfId="55" xr:uid="{00000000-0005-0000-0000-00000B000000}"/>
    <cellStyle name="40% - Accent1" xfId="114" builtinId="31" customBuiltin="1"/>
    <cellStyle name="40% - Accent2" xfId="118" builtinId="35" customBuiltin="1"/>
    <cellStyle name="40% - Accent3" xfId="122" builtinId="39" customBuiltin="1"/>
    <cellStyle name="40% - Accent4" xfId="126" builtinId="43" customBuiltin="1"/>
    <cellStyle name="40% - Accent5" xfId="130" builtinId="47" customBuiltin="1"/>
    <cellStyle name="40% - Accent6" xfId="134" builtinId="51" customBuiltin="1"/>
    <cellStyle name="40% - Énfasis1" xfId="56" xr:uid="{00000000-0005-0000-0000-000012000000}"/>
    <cellStyle name="40% - Énfasis2" xfId="57" xr:uid="{00000000-0005-0000-0000-000013000000}"/>
    <cellStyle name="40% - Énfasis3" xfId="58" xr:uid="{00000000-0005-0000-0000-000014000000}"/>
    <cellStyle name="40% - Énfasis4" xfId="59" xr:uid="{00000000-0005-0000-0000-000015000000}"/>
    <cellStyle name="40% - Énfasis5" xfId="60" xr:uid="{00000000-0005-0000-0000-000016000000}"/>
    <cellStyle name="40% - Énfasis6" xfId="61" xr:uid="{00000000-0005-0000-0000-000017000000}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60% - Énfasis1" xfId="62" xr:uid="{00000000-0005-0000-0000-00001E000000}"/>
    <cellStyle name="60% - Énfasis2" xfId="63" xr:uid="{00000000-0005-0000-0000-00001F000000}"/>
    <cellStyle name="60% - Énfasis3" xfId="64" xr:uid="{00000000-0005-0000-0000-000020000000}"/>
    <cellStyle name="60% - Énfasis4" xfId="65" xr:uid="{00000000-0005-0000-0000-000021000000}"/>
    <cellStyle name="60% - Énfasis5" xfId="66" xr:uid="{00000000-0005-0000-0000-000022000000}"/>
    <cellStyle name="60% - Énfasis6" xfId="67" xr:uid="{00000000-0005-0000-0000-000023000000}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Buena" xfId="68" xr:uid="{00000000-0005-0000-0000-00002B000000}"/>
    <cellStyle name="Calculation" xfId="106" builtinId="22" customBuiltin="1"/>
    <cellStyle name="Cálculo" xfId="69" xr:uid="{00000000-0005-0000-0000-00002D000000}"/>
    <cellStyle name="Celda de comprobación" xfId="70" xr:uid="{00000000-0005-0000-0000-00002E000000}"/>
    <cellStyle name="Celda vinculada" xfId="71" xr:uid="{00000000-0005-0000-0000-00002F000000}"/>
    <cellStyle name="Check Cell" xfId="108" builtinId="23" customBuiltin="1"/>
    <cellStyle name="Comma 2" xfId="3" xr:uid="{00000000-0005-0000-0000-000031000000}"/>
    <cellStyle name="Comma 3" xfId="24" xr:uid="{00000000-0005-0000-0000-000032000000}"/>
    <cellStyle name="Comma 3 2" xfId="72" xr:uid="{00000000-0005-0000-0000-000033000000}"/>
    <cellStyle name="Comma 4" xfId="73" xr:uid="{00000000-0005-0000-0000-000034000000}"/>
    <cellStyle name="Comma 5" xfId="140" xr:uid="{00000000-0005-0000-0000-000035000000}"/>
    <cellStyle name="Comma 6" xfId="144" xr:uid="{00000000-0005-0000-0000-000036000000}"/>
    <cellStyle name="Comma 7" xfId="146" xr:uid="{00000000-0005-0000-0000-000037000000}"/>
    <cellStyle name="Comma 8" xfId="148" xr:uid="{4AE25103-2364-4166-B18C-593AE694FB10}"/>
    <cellStyle name="Comma 9" xfId="150" xr:uid="{B6010CEF-555A-4E67-9A1A-05736976514C}"/>
    <cellStyle name="Comma0" xfId="4" xr:uid="{00000000-0005-0000-0000-000038000000}"/>
    <cellStyle name="Comma0 2" xfId="25" xr:uid="{00000000-0005-0000-0000-000039000000}"/>
    <cellStyle name="Comma1" xfId="5" xr:uid="{00000000-0005-0000-0000-00003A000000}"/>
    <cellStyle name="Comma1 2" xfId="26" xr:uid="{00000000-0005-0000-0000-00003B000000}"/>
    <cellStyle name="Currency" xfId="138" builtinId="4"/>
    <cellStyle name="Currency0" xfId="6" xr:uid="{00000000-0005-0000-0000-00003D000000}"/>
    <cellStyle name="Currency0 2" xfId="27" xr:uid="{00000000-0005-0000-0000-00003E000000}"/>
    <cellStyle name="Date" xfId="7" xr:uid="{00000000-0005-0000-0000-00003F000000}"/>
    <cellStyle name="Date 2" xfId="28" xr:uid="{00000000-0005-0000-0000-000040000000}"/>
    <cellStyle name="Encabezado 4" xfId="74" xr:uid="{00000000-0005-0000-0000-000041000000}"/>
    <cellStyle name="Énfasis1" xfId="75" xr:uid="{00000000-0005-0000-0000-000042000000}"/>
    <cellStyle name="Énfasis2" xfId="76" xr:uid="{00000000-0005-0000-0000-000043000000}"/>
    <cellStyle name="Énfasis3" xfId="77" xr:uid="{00000000-0005-0000-0000-000044000000}"/>
    <cellStyle name="Énfasis4" xfId="78" xr:uid="{00000000-0005-0000-0000-000045000000}"/>
    <cellStyle name="Énfasis5" xfId="79" xr:uid="{00000000-0005-0000-0000-000046000000}"/>
    <cellStyle name="Énfasis6" xfId="80" xr:uid="{00000000-0005-0000-0000-000047000000}"/>
    <cellStyle name="Entrada" xfId="81" xr:uid="{00000000-0005-0000-0000-000048000000}"/>
    <cellStyle name="Euro" xfId="82" xr:uid="{00000000-0005-0000-0000-000049000000}"/>
    <cellStyle name="Explanatory Text" xfId="110" builtinId="53" customBuiltin="1"/>
    <cellStyle name="Fixed" xfId="8" xr:uid="{00000000-0005-0000-0000-00004B000000}"/>
    <cellStyle name="Fixed 2" xfId="29" xr:uid="{00000000-0005-0000-0000-00004C000000}"/>
    <cellStyle name="Fixed0" xfId="9" xr:uid="{00000000-0005-0000-0000-00004D000000}"/>
    <cellStyle name="Fixed0 2" xfId="30" xr:uid="{00000000-0005-0000-0000-00004E000000}"/>
    <cellStyle name="Fixed1" xfId="10" xr:uid="{00000000-0005-0000-0000-00004F000000}"/>
    <cellStyle name="Fixed1 2" xfId="31" xr:uid="{00000000-0005-0000-0000-000050000000}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HEADING1" xfId="11" xr:uid="{00000000-0005-0000-0000-000056000000}"/>
    <cellStyle name="HEADING1 2" xfId="32" xr:uid="{00000000-0005-0000-0000-000057000000}"/>
    <cellStyle name="HEADING2" xfId="12" xr:uid="{00000000-0005-0000-0000-000058000000}"/>
    <cellStyle name="HEADING2 2" xfId="33" xr:uid="{00000000-0005-0000-0000-000059000000}"/>
    <cellStyle name="Incorrecto" xfId="83" xr:uid="{00000000-0005-0000-0000-00005A000000}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2" xfId="1" xr:uid="{00000000-0005-0000-0000-00005F000000}"/>
    <cellStyle name="Normal 2 2" xfId="44" xr:uid="{00000000-0005-0000-0000-000060000000}"/>
    <cellStyle name="Normal 2 2 2" xfId="45" xr:uid="{00000000-0005-0000-0000-000061000000}"/>
    <cellStyle name="Normal 2 3" xfId="84" xr:uid="{00000000-0005-0000-0000-000062000000}"/>
    <cellStyle name="Normal 2 4" xfId="136" xr:uid="{00000000-0005-0000-0000-000063000000}"/>
    <cellStyle name="Normal 3" xfId="2" xr:uid="{00000000-0005-0000-0000-000064000000}"/>
    <cellStyle name="Normal 3 2" xfId="141" xr:uid="{00000000-0005-0000-0000-000065000000}"/>
    <cellStyle name="Normal 3 3" xfId="143" xr:uid="{00000000-0005-0000-0000-000066000000}"/>
    <cellStyle name="Normal 3 4" xfId="151" xr:uid="{54E16616-33F9-4AE6-9041-5453C2520098}"/>
    <cellStyle name="Normal 4" xfId="46" xr:uid="{00000000-0005-0000-0000-000067000000}"/>
    <cellStyle name="Normal 5" xfId="139" xr:uid="{00000000-0005-0000-0000-000068000000}"/>
    <cellStyle name="Normal 6" xfId="142" xr:uid="{00000000-0005-0000-0000-000069000000}"/>
    <cellStyle name="Normal 7" xfId="145" xr:uid="{00000000-0005-0000-0000-00006A000000}"/>
    <cellStyle name="Normal 8" xfId="147" xr:uid="{598AF0D2-212A-4181-AC88-FFF029F91711}"/>
    <cellStyle name="Normal 9" xfId="149" xr:uid="{1B0C5680-0416-4E44-B40A-BFAFE2FADF2B}"/>
    <cellStyle name="Notas" xfId="85" xr:uid="{00000000-0005-0000-0000-00006B000000}"/>
    <cellStyle name="Note 2" xfId="137" xr:uid="{00000000-0005-0000-0000-00006C000000}"/>
    <cellStyle name="Output" xfId="105" builtinId="21" customBuiltin="1"/>
    <cellStyle name="Percent 2" xfId="47" xr:uid="{00000000-0005-0000-0000-00006E000000}"/>
    <cellStyle name="Percent 2 2" xfId="48" xr:uid="{00000000-0005-0000-0000-00006F000000}"/>
    <cellStyle name="Percent 2 3" xfId="49" xr:uid="{00000000-0005-0000-0000-000070000000}"/>
    <cellStyle name="Percent 2 4" xfId="86" xr:uid="{00000000-0005-0000-0000-000071000000}"/>
    <cellStyle name="Percent 3" xfId="87" xr:uid="{00000000-0005-0000-0000-000072000000}"/>
    <cellStyle name="Percent 4" xfId="88" xr:uid="{00000000-0005-0000-0000-000073000000}"/>
    <cellStyle name="PSChar" xfId="13" xr:uid="{00000000-0005-0000-0000-000074000000}"/>
    <cellStyle name="PSChar 2" xfId="34" xr:uid="{00000000-0005-0000-0000-000075000000}"/>
    <cellStyle name="PSDec" xfId="14" xr:uid="{00000000-0005-0000-0000-000076000000}"/>
    <cellStyle name="PSDec 2" xfId="35" xr:uid="{00000000-0005-0000-0000-000077000000}"/>
    <cellStyle name="PSHeading" xfId="15" xr:uid="{00000000-0005-0000-0000-000078000000}"/>
    <cellStyle name="PSHeading 2" xfId="36" xr:uid="{00000000-0005-0000-0000-000079000000}"/>
    <cellStyle name="PSInt" xfId="16" xr:uid="{00000000-0005-0000-0000-00007A000000}"/>
    <cellStyle name="PSInt 2" xfId="37" xr:uid="{00000000-0005-0000-0000-00007B000000}"/>
    <cellStyle name="Salida" xfId="89" xr:uid="{00000000-0005-0000-0000-00007C000000}"/>
    <cellStyle name="STYLE1" xfId="17" xr:uid="{00000000-0005-0000-0000-00007D000000}"/>
    <cellStyle name="STYLE2" xfId="18" xr:uid="{00000000-0005-0000-0000-00007E000000}"/>
    <cellStyle name="STYLE2 2" xfId="38" xr:uid="{00000000-0005-0000-0000-00007F000000}"/>
    <cellStyle name="STYLE3" xfId="19" xr:uid="{00000000-0005-0000-0000-000080000000}"/>
    <cellStyle name="STYLE3 2" xfId="39" xr:uid="{00000000-0005-0000-0000-000081000000}"/>
    <cellStyle name="STYLE4" xfId="20" xr:uid="{00000000-0005-0000-0000-000082000000}"/>
    <cellStyle name="STYLE4 2" xfId="40" xr:uid="{00000000-0005-0000-0000-000083000000}"/>
    <cellStyle name="STYLE5" xfId="21" xr:uid="{00000000-0005-0000-0000-000084000000}"/>
    <cellStyle name="STYLE5 2" xfId="41" xr:uid="{00000000-0005-0000-0000-000085000000}"/>
    <cellStyle name="STYLE6" xfId="22" xr:uid="{00000000-0005-0000-0000-000086000000}"/>
    <cellStyle name="STYLE6 2" xfId="42" xr:uid="{00000000-0005-0000-0000-000087000000}"/>
    <cellStyle name="Texto de advertencia" xfId="90" xr:uid="{00000000-0005-0000-0000-000088000000}"/>
    <cellStyle name="Texto explicativo" xfId="91" xr:uid="{00000000-0005-0000-0000-000089000000}"/>
    <cellStyle name="Title" xfId="96" builtinId="15" customBuiltin="1"/>
    <cellStyle name="Título" xfId="92" xr:uid="{00000000-0005-0000-0000-00008B000000}"/>
    <cellStyle name="Título 1" xfId="93" xr:uid="{00000000-0005-0000-0000-00008C000000}"/>
    <cellStyle name="Título 2" xfId="94" xr:uid="{00000000-0005-0000-0000-00008D000000}"/>
    <cellStyle name="Título 3" xfId="95" xr:uid="{00000000-0005-0000-0000-00008E000000}"/>
    <cellStyle name="Total" xfId="111" builtinId="25" customBuiltin="1"/>
    <cellStyle name="Unprotect" xfId="23" xr:uid="{00000000-0005-0000-0000-000090000000}"/>
    <cellStyle name="Unprotect 2" xfId="43" xr:uid="{00000000-0005-0000-0000-000091000000}"/>
    <cellStyle name="Warning Text" xfId="109" builtinId="11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8"/>
  <sheetViews>
    <sheetView tabSelected="1" zoomScaleNormal="100" zoomScaleSheetLayoutView="70" workbookViewId="0">
      <selection activeCell="J40" sqref="J40"/>
    </sheetView>
  </sheetViews>
  <sheetFormatPr defaultColWidth="9.140625" defaultRowHeight="15.75" x14ac:dyDescent="0.25"/>
  <cols>
    <col min="1" max="13" width="12.7109375" style="4" customWidth="1"/>
    <col min="14" max="16384" width="9.140625" style="4"/>
  </cols>
  <sheetData>
    <row r="1" spans="1:13" ht="15" customHeight="1" x14ac:dyDescent="0.25">
      <c r="A1" s="131" t="s">
        <v>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3" ht="15.75" customHeight="1" x14ac:dyDescent="0.25">
      <c r="A2" s="131" t="s">
        <v>16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15.75" customHeight="1" x14ac:dyDescent="0.25">
      <c r="A3" s="133" t="s">
        <v>0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</row>
    <row r="4" spans="1:13" ht="15.75" customHeight="1" x14ac:dyDescent="0.25">
      <c r="A4" s="133" t="s">
        <v>72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</row>
    <row r="5" spans="1:13" x14ac:dyDescent="0.25">
      <c r="B5" s="5"/>
      <c r="C5" s="1"/>
      <c r="D5" s="2"/>
      <c r="E5" s="3"/>
      <c r="F5" s="3"/>
      <c r="G5" s="19"/>
    </row>
    <row r="6" spans="1:13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8" t="s">
        <v>2</v>
      </c>
      <c r="M6" s="8" t="s">
        <v>2</v>
      </c>
    </row>
    <row r="7" spans="1:13" x14ac:dyDescent="0.25">
      <c r="A7" s="9" t="s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8" t="s">
        <v>4</v>
      </c>
      <c r="M7" s="8" t="s">
        <v>4</v>
      </c>
    </row>
    <row r="8" spans="1:13" x14ac:dyDescent="0.25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8" t="s">
        <v>6</v>
      </c>
      <c r="M8" s="8" t="s">
        <v>6</v>
      </c>
    </row>
    <row r="9" spans="1:13" x14ac:dyDescent="0.25">
      <c r="A9" s="9" t="s">
        <v>7</v>
      </c>
      <c r="B9" s="10"/>
      <c r="C9" s="10"/>
      <c r="D9" s="11"/>
      <c r="E9" s="10"/>
      <c r="F9" s="10"/>
      <c r="G9" s="10"/>
      <c r="H9" s="10"/>
      <c r="I9" s="10"/>
      <c r="J9" s="10"/>
      <c r="K9" s="10"/>
      <c r="L9" s="8" t="s">
        <v>8</v>
      </c>
      <c r="M9" s="8" t="s">
        <v>9</v>
      </c>
    </row>
    <row r="10" spans="1:13" x14ac:dyDescent="0.25">
      <c r="A10" s="9" t="s">
        <v>10</v>
      </c>
      <c r="B10" s="137" t="s">
        <v>31</v>
      </c>
      <c r="C10" s="138"/>
      <c r="D10" s="138"/>
      <c r="E10" s="138"/>
      <c r="F10" s="138"/>
      <c r="G10" s="138"/>
      <c r="H10" s="138"/>
      <c r="I10" s="138"/>
      <c r="J10" s="138"/>
      <c r="K10" s="138"/>
      <c r="L10" s="8" t="s">
        <v>11</v>
      </c>
      <c r="M10" s="8" t="s">
        <v>11</v>
      </c>
    </row>
    <row r="11" spans="1:13" x14ac:dyDescent="0.25">
      <c r="A11" s="12" t="s">
        <v>12</v>
      </c>
      <c r="B11" s="9">
        <v>2015</v>
      </c>
      <c r="C11" s="9">
        <f>B11+1</f>
        <v>2016</v>
      </c>
      <c r="D11" s="9">
        <f t="shared" ref="D11:K11" si="0">C11+1</f>
        <v>2017</v>
      </c>
      <c r="E11" s="9">
        <f t="shared" si="0"/>
        <v>2018</v>
      </c>
      <c r="F11" s="9">
        <f t="shared" si="0"/>
        <v>2019</v>
      </c>
      <c r="G11" s="9">
        <f t="shared" si="0"/>
        <v>2020</v>
      </c>
      <c r="H11" s="9">
        <f t="shared" si="0"/>
        <v>2021</v>
      </c>
      <c r="I11" s="9">
        <f t="shared" si="0"/>
        <v>2022</v>
      </c>
      <c r="J11" s="9">
        <f t="shared" si="0"/>
        <v>2023</v>
      </c>
      <c r="K11" s="9">
        <f t="shared" si="0"/>
        <v>2024</v>
      </c>
      <c r="L11" s="8" t="s">
        <v>13</v>
      </c>
      <c r="M11" s="8" t="s">
        <v>13</v>
      </c>
    </row>
    <row r="12" spans="1:13" x14ac:dyDescent="0.25">
      <c r="A12" s="13" t="s">
        <v>14</v>
      </c>
      <c r="B12" s="14">
        <f>ROUND(SUM('Alamo Title Insurance:WFG National Title Insurance Co'!B12),0)</f>
        <v>39533</v>
      </c>
      <c r="C12" s="14">
        <f>ROUND(SUM('Alamo Title Insurance:WFG National Title Insurance Co'!C12),0)</f>
        <v>39593</v>
      </c>
      <c r="D12" s="14">
        <f>ROUND(SUM('Alamo Title Insurance:WFG National Title Insurance Co'!D12),0)</f>
        <v>39605</v>
      </c>
      <c r="E12" s="14">
        <f>ROUND(SUM('Alamo Title Insurance:WFG National Title Insurance Co'!E12),0)</f>
        <v>39658</v>
      </c>
      <c r="F12" s="14">
        <f>ROUND(SUM('Alamo Title Insurance:WFG National Title Insurance Co'!F12),0)</f>
        <v>39669</v>
      </c>
      <c r="G12" s="14">
        <f>ROUND(SUM('Alamo Title Insurance:WFG National Title Insurance Co'!G12),0)</f>
        <v>39725</v>
      </c>
      <c r="H12" s="14">
        <f>ROUND(SUM('Alamo Title Insurance:WFG National Title Insurance Co'!H12),0)</f>
        <v>39818</v>
      </c>
      <c r="I12" s="14">
        <f>ROUND(SUM('Alamo Title Insurance:WFG National Title Insurance Co'!I12),0)</f>
        <v>39818</v>
      </c>
      <c r="J12" s="14">
        <f>ROUND(SUM('Alamo Title Insurance:WFG National Title Insurance Co'!J12),0)</f>
        <v>39822</v>
      </c>
      <c r="K12" s="14">
        <f>ROUND(SUM('Alamo Title Insurance:WFG National Title Insurance Co'!K12),0)</f>
        <v>39818</v>
      </c>
      <c r="L12" s="14">
        <f>ROUND(SUM('Alamo Title Insurance:WFG National Title Insurance Co'!L12),0)</f>
        <v>2412</v>
      </c>
      <c r="M12" s="14">
        <f>ROUND(SUM('Alamo Title Insurance:WFG National Title Insurance Co'!M12),0)</f>
        <v>1923</v>
      </c>
    </row>
    <row r="13" spans="1:13" x14ac:dyDescent="0.25">
      <c r="A13" s="15">
        <v>1995</v>
      </c>
      <c r="B13" s="14">
        <f>ROUND(SUM('Alamo Title Insurance:WFG National Title Insurance Co'!B13),0)</f>
        <v>5087</v>
      </c>
      <c r="C13" s="14">
        <f>ROUND(SUM('Alamo Title Insurance:WFG National Title Insurance Co'!C13),0)</f>
        <v>5108</v>
      </c>
      <c r="D13" s="14">
        <f>ROUND(SUM('Alamo Title Insurance:WFG National Title Insurance Co'!D13),0)</f>
        <v>5870</v>
      </c>
      <c r="E13" s="14">
        <f>ROUND(SUM('Alamo Title Insurance:WFG National Title Insurance Co'!E13),0)</f>
        <v>5870</v>
      </c>
      <c r="F13" s="14">
        <f>ROUND(SUM('Alamo Title Insurance:WFG National Title Insurance Co'!F13),0)</f>
        <v>5869</v>
      </c>
      <c r="G13" s="14">
        <f>ROUND(SUM('Alamo Title Insurance:WFG National Title Insurance Co'!G13),0)</f>
        <v>5869</v>
      </c>
      <c r="H13" s="14">
        <f>ROUND(SUM('Alamo Title Insurance:WFG National Title Insurance Co'!H13),0)</f>
        <v>5871</v>
      </c>
      <c r="I13" s="14">
        <f>ROUND(SUM('Alamo Title Insurance:WFG National Title Insurance Co'!I13),0)</f>
        <v>5870</v>
      </c>
      <c r="J13" s="14">
        <f>ROUND(SUM('Alamo Title Insurance:WFG National Title Insurance Co'!J13),0)</f>
        <v>5870</v>
      </c>
      <c r="K13" s="14">
        <f>ROUND(SUM('Alamo Title Insurance:WFG National Title Insurance Co'!K13),0)</f>
        <v>5876</v>
      </c>
      <c r="L13" s="14">
        <f>ROUND(SUM('Alamo Title Insurance:WFG National Title Insurance Co'!L13),0)</f>
        <v>125</v>
      </c>
      <c r="M13" s="14">
        <f>ROUND(SUM('Alamo Title Insurance:WFG National Title Insurance Co'!M13),0)</f>
        <v>142</v>
      </c>
    </row>
    <row r="14" spans="1:13" x14ac:dyDescent="0.25">
      <c r="A14" s="15">
        <f>A13+1</f>
        <v>1996</v>
      </c>
      <c r="B14" s="14">
        <f>ROUND(SUM('Alamo Title Insurance:WFG National Title Insurance Co'!B14),0)</f>
        <v>3286</v>
      </c>
      <c r="C14" s="14">
        <f>ROUND(SUM('Alamo Title Insurance:WFG National Title Insurance Co'!C14),0)</f>
        <v>3286</v>
      </c>
      <c r="D14" s="14">
        <f>ROUND(SUM('Alamo Title Insurance:WFG National Title Insurance Co'!D14),0)</f>
        <v>3286</v>
      </c>
      <c r="E14" s="14">
        <f>ROUND(SUM('Alamo Title Insurance:WFG National Title Insurance Co'!E14),0)</f>
        <v>3286</v>
      </c>
      <c r="F14" s="14">
        <f>ROUND(SUM('Alamo Title Insurance:WFG National Title Insurance Co'!F14),0)</f>
        <v>3286</v>
      </c>
      <c r="G14" s="14">
        <f>ROUND(SUM('Alamo Title Insurance:WFG National Title Insurance Co'!G14),0)</f>
        <v>3286</v>
      </c>
      <c r="H14" s="14">
        <f>ROUND(SUM('Alamo Title Insurance:WFG National Title Insurance Co'!H14),0)</f>
        <v>3299</v>
      </c>
      <c r="I14" s="14">
        <f>ROUND(SUM('Alamo Title Insurance:WFG National Title Insurance Co'!I14),0)</f>
        <v>3601</v>
      </c>
      <c r="J14" s="14">
        <f>ROUND(SUM('Alamo Title Insurance:WFG National Title Insurance Co'!J14),0)</f>
        <v>3807</v>
      </c>
      <c r="K14" s="14">
        <f>ROUND(SUM('Alamo Title Insurance:WFG National Title Insurance Co'!K14),0)</f>
        <v>5015</v>
      </c>
      <c r="L14" s="14">
        <f>ROUND(SUM('Alamo Title Insurance:WFG National Title Insurance Co'!L14),0)</f>
        <v>99</v>
      </c>
      <c r="M14" s="14">
        <f>ROUND(SUM('Alamo Title Insurance:WFG National Title Insurance Co'!M14),0)</f>
        <v>145</v>
      </c>
    </row>
    <row r="15" spans="1:13" x14ac:dyDescent="0.25">
      <c r="A15" s="15">
        <f t="shared" ref="A15:A42" si="1">A14+1</f>
        <v>1997</v>
      </c>
      <c r="B15" s="14">
        <f>ROUND(SUM('Alamo Title Insurance:WFG National Title Insurance Co'!B15),0)</f>
        <v>2469</v>
      </c>
      <c r="C15" s="14">
        <f>ROUND(SUM('Alamo Title Insurance:WFG National Title Insurance Co'!C15),0)</f>
        <v>2477</v>
      </c>
      <c r="D15" s="14">
        <f>ROUND(SUM('Alamo Title Insurance:WFG National Title Insurance Co'!D15),0)</f>
        <v>2515</v>
      </c>
      <c r="E15" s="14">
        <f>ROUND(SUM('Alamo Title Insurance:WFG National Title Insurance Co'!E15),0)</f>
        <v>2541</v>
      </c>
      <c r="F15" s="14">
        <f>ROUND(SUM('Alamo Title Insurance:WFG National Title Insurance Co'!F15),0)</f>
        <v>2547</v>
      </c>
      <c r="G15" s="14">
        <f>ROUND(SUM('Alamo Title Insurance:WFG National Title Insurance Co'!G15),0)</f>
        <v>2547</v>
      </c>
      <c r="H15" s="14">
        <f>ROUND(SUM('Alamo Title Insurance:WFG National Title Insurance Co'!H15),0)</f>
        <v>2597</v>
      </c>
      <c r="I15" s="14">
        <f>ROUND(SUM('Alamo Title Insurance:WFG National Title Insurance Co'!I15),0)</f>
        <v>2625</v>
      </c>
      <c r="J15" s="14">
        <f>ROUND(SUM('Alamo Title Insurance:WFG National Title Insurance Co'!J15),0)</f>
        <v>2701</v>
      </c>
      <c r="K15" s="14">
        <f>ROUND(SUM('Alamo Title Insurance:WFG National Title Insurance Co'!K15),0)</f>
        <v>2702</v>
      </c>
      <c r="L15" s="14">
        <f>ROUND(SUM('Alamo Title Insurance:WFG National Title Insurance Co'!L15),0)</f>
        <v>146</v>
      </c>
      <c r="M15" s="14">
        <f>ROUND(SUM('Alamo Title Insurance:WFG National Title Insurance Co'!M15),0)</f>
        <v>165</v>
      </c>
    </row>
    <row r="16" spans="1:13" x14ac:dyDescent="0.25">
      <c r="A16" s="15">
        <f t="shared" si="1"/>
        <v>1998</v>
      </c>
      <c r="B16" s="14">
        <f>ROUND(SUM('Alamo Title Insurance:WFG National Title Insurance Co'!B16),0)</f>
        <v>3154</v>
      </c>
      <c r="C16" s="14">
        <f>ROUND(SUM('Alamo Title Insurance:WFG National Title Insurance Co'!C16),0)</f>
        <v>3156</v>
      </c>
      <c r="D16" s="14">
        <f>ROUND(SUM('Alamo Title Insurance:WFG National Title Insurance Co'!D16),0)</f>
        <v>3187</v>
      </c>
      <c r="E16" s="14">
        <f>ROUND(SUM('Alamo Title Insurance:WFG National Title Insurance Co'!E16),0)</f>
        <v>3187</v>
      </c>
      <c r="F16" s="14">
        <f>ROUND(SUM('Alamo Title Insurance:WFG National Title Insurance Co'!F16),0)</f>
        <v>3218</v>
      </c>
      <c r="G16" s="14">
        <f>ROUND(SUM('Alamo Title Insurance:WFG National Title Insurance Co'!G16),0)</f>
        <v>3219</v>
      </c>
      <c r="H16" s="14">
        <f>ROUND(SUM('Alamo Title Insurance:WFG National Title Insurance Co'!H16),0)</f>
        <v>3219</v>
      </c>
      <c r="I16" s="14">
        <f>ROUND(SUM('Alamo Title Insurance:WFG National Title Insurance Co'!I16),0)</f>
        <v>3219</v>
      </c>
      <c r="J16" s="14">
        <f>ROUND(SUM('Alamo Title Insurance:WFG National Title Insurance Co'!J16),0)</f>
        <v>3219</v>
      </c>
      <c r="K16" s="14">
        <f>ROUND(SUM('Alamo Title Insurance:WFG National Title Insurance Co'!K16),0)</f>
        <v>3246</v>
      </c>
      <c r="L16" s="14">
        <f>ROUND(SUM('Alamo Title Insurance:WFG National Title Insurance Co'!L16),0)</f>
        <v>186</v>
      </c>
      <c r="M16" s="14">
        <f>ROUND(SUM('Alamo Title Insurance:WFG National Title Insurance Co'!M16),0)</f>
        <v>224</v>
      </c>
    </row>
    <row r="17" spans="1:13" x14ac:dyDescent="0.25">
      <c r="A17" s="15">
        <f t="shared" si="1"/>
        <v>1999</v>
      </c>
      <c r="B17" s="14">
        <f>ROUND(SUM('Alamo Title Insurance:WFG National Title Insurance Co'!B17),0)</f>
        <v>8395</v>
      </c>
      <c r="C17" s="14">
        <f>ROUND(SUM('Alamo Title Insurance:WFG National Title Insurance Co'!C17),0)</f>
        <v>8451</v>
      </c>
      <c r="D17" s="14">
        <f>ROUND(SUM('Alamo Title Insurance:WFG National Title Insurance Co'!D17),0)</f>
        <v>8500</v>
      </c>
      <c r="E17" s="14">
        <f>ROUND(SUM('Alamo Title Insurance:WFG National Title Insurance Co'!E17),0)</f>
        <v>8475</v>
      </c>
      <c r="F17" s="14">
        <f>ROUND(SUM('Alamo Title Insurance:WFG National Title Insurance Co'!F17),0)</f>
        <v>8484</v>
      </c>
      <c r="G17" s="14">
        <f>ROUND(SUM('Alamo Title Insurance:WFG National Title Insurance Co'!G17),0)</f>
        <v>8485</v>
      </c>
      <c r="H17" s="14">
        <f>ROUND(SUM('Alamo Title Insurance:WFG National Title Insurance Co'!H17),0)</f>
        <v>8492</v>
      </c>
      <c r="I17" s="14">
        <f>ROUND(SUM('Alamo Title Insurance:WFG National Title Insurance Co'!I17),0)</f>
        <v>8472</v>
      </c>
      <c r="J17" s="14">
        <f>ROUND(SUM('Alamo Title Insurance:WFG National Title Insurance Co'!J17),0)</f>
        <v>8472</v>
      </c>
      <c r="K17" s="14">
        <f>ROUND(SUM('Alamo Title Insurance:WFG National Title Insurance Co'!K17),0)</f>
        <v>8472</v>
      </c>
      <c r="L17" s="14">
        <f>ROUND(SUM('Alamo Title Insurance:WFG National Title Insurance Co'!L17),0)</f>
        <v>144</v>
      </c>
      <c r="M17" s="14">
        <f>ROUND(SUM('Alamo Title Insurance:WFG National Title Insurance Co'!M17),0)</f>
        <v>190</v>
      </c>
    </row>
    <row r="18" spans="1:13" x14ac:dyDescent="0.25">
      <c r="A18" s="15">
        <f t="shared" si="1"/>
        <v>2000</v>
      </c>
      <c r="B18" s="14">
        <f>ROUND(SUM('Alamo Title Insurance:WFG National Title Insurance Co'!B18),0)</f>
        <v>7204</v>
      </c>
      <c r="C18" s="14">
        <f>ROUND(SUM('Alamo Title Insurance:WFG National Title Insurance Co'!C18),0)</f>
        <v>7221</v>
      </c>
      <c r="D18" s="14">
        <f>ROUND(SUM('Alamo Title Insurance:WFG National Title Insurance Co'!D18),0)</f>
        <v>7235</v>
      </c>
      <c r="E18" s="14">
        <f>ROUND(SUM('Alamo Title Insurance:WFG National Title Insurance Co'!E18),0)</f>
        <v>7238</v>
      </c>
      <c r="F18" s="14">
        <f>ROUND(SUM('Alamo Title Insurance:WFG National Title Insurance Co'!F18),0)</f>
        <v>7249</v>
      </c>
      <c r="G18" s="14">
        <f>ROUND(SUM('Alamo Title Insurance:WFG National Title Insurance Co'!G18),0)</f>
        <v>7249</v>
      </c>
      <c r="H18" s="14">
        <f>ROUND(SUM('Alamo Title Insurance:WFG National Title Insurance Co'!H18),0)</f>
        <v>7249</v>
      </c>
      <c r="I18" s="14">
        <f>ROUND(SUM('Alamo Title Insurance:WFG National Title Insurance Co'!I18),0)</f>
        <v>7252</v>
      </c>
      <c r="J18" s="14">
        <f>ROUND(SUM('Alamo Title Insurance:WFG National Title Insurance Co'!J18),0)</f>
        <v>7254</v>
      </c>
      <c r="K18" s="14">
        <f>ROUND(SUM('Alamo Title Insurance:WFG National Title Insurance Co'!K18),0)</f>
        <v>7261</v>
      </c>
      <c r="L18" s="14">
        <f>ROUND(SUM('Alamo Title Insurance:WFG National Title Insurance Co'!L18),0)</f>
        <v>150</v>
      </c>
      <c r="M18" s="14">
        <f>ROUND(SUM('Alamo Title Insurance:WFG National Title Insurance Co'!M18),0)</f>
        <v>177</v>
      </c>
    </row>
    <row r="19" spans="1:13" x14ac:dyDescent="0.25">
      <c r="A19" s="15">
        <f t="shared" si="1"/>
        <v>2001</v>
      </c>
      <c r="B19" s="14">
        <f>ROUND(SUM('Alamo Title Insurance:WFG National Title Insurance Co'!B19),0)</f>
        <v>3577</v>
      </c>
      <c r="C19" s="14">
        <f>ROUND(SUM('Alamo Title Insurance:WFG National Title Insurance Co'!C19),0)</f>
        <v>3602</v>
      </c>
      <c r="D19" s="14">
        <f>ROUND(SUM('Alamo Title Insurance:WFG National Title Insurance Co'!D19),0)</f>
        <v>3607</v>
      </c>
      <c r="E19" s="14">
        <f>ROUND(SUM('Alamo Title Insurance:WFG National Title Insurance Co'!E19),0)</f>
        <v>3617</v>
      </c>
      <c r="F19" s="14">
        <f>ROUND(SUM('Alamo Title Insurance:WFG National Title Insurance Co'!F19),0)</f>
        <v>3627</v>
      </c>
      <c r="G19" s="14">
        <f>ROUND(SUM('Alamo Title Insurance:WFG National Title Insurance Co'!G19),0)</f>
        <v>3634</v>
      </c>
      <c r="H19" s="14">
        <f>ROUND(SUM('Alamo Title Insurance:WFG National Title Insurance Co'!H19),0)</f>
        <v>3634</v>
      </c>
      <c r="I19" s="14">
        <f>ROUND(SUM('Alamo Title Insurance:WFG National Title Insurance Co'!I19),0)</f>
        <v>3635</v>
      </c>
      <c r="J19" s="14">
        <f>ROUND(SUM('Alamo Title Insurance:WFG National Title Insurance Co'!J19),0)</f>
        <v>3660</v>
      </c>
      <c r="K19" s="14">
        <f>ROUND(SUM('Alamo Title Insurance:WFG National Title Insurance Co'!K19),0)</f>
        <v>3660</v>
      </c>
      <c r="L19" s="14">
        <f>ROUND(SUM('Alamo Title Insurance:WFG National Title Insurance Co'!L19),0)</f>
        <v>154</v>
      </c>
      <c r="M19" s="14">
        <f>ROUND(SUM('Alamo Title Insurance:WFG National Title Insurance Co'!M19),0)</f>
        <v>170</v>
      </c>
    </row>
    <row r="20" spans="1:13" x14ac:dyDescent="0.25">
      <c r="A20" s="15">
        <f t="shared" si="1"/>
        <v>2002</v>
      </c>
      <c r="B20" s="14">
        <f>ROUND(SUM('Alamo Title Insurance:WFG National Title Insurance Co'!B20),0)</f>
        <v>2946</v>
      </c>
      <c r="C20" s="14">
        <f>ROUND(SUM('Alamo Title Insurance:WFG National Title Insurance Co'!C20),0)</f>
        <v>2948</v>
      </c>
      <c r="D20" s="14">
        <f>ROUND(SUM('Alamo Title Insurance:WFG National Title Insurance Co'!D20),0)</f>
        <v>2995</v>
      </c>
      <c r="E20" s="14">
        <f>ROUND(SUM('Alamo Title Insurance:WFG National Title Insurance Co'!E20),0)</f>
        <v>2997</v>
      </c>
      <c r="F20" s="14">
        <f>ROUND(SUM('Alamo Title Insurance:WFG National Title Insurance Co'!F20),0)</f>
        <v>2996</v>
      </c>
      <c r="G20" s="14">
        <f>ROUND(SUM('Alamo Title Insurance:WFG National Title Insurance Co'!G20),0)</f>
        <v>3003</v>
      </c>
      <c r="H20" s="14">
        <f>ROUND(SUM('Alamo Title Insurance:WFG National Title Insurance Co'!H20),0)</f>
        <v>3017</v>
      </c>
      <c r="I20" s="14">
        <f>ROUND(SUM('Alamo Title Insurance:WFG National Title Insurance Co'!I20),0)</f>
        <v>3018</v>
      </c>
      <c r="J20" s="14">
        <f>ROUND(SUM('Alamo Title Insurance:WFG National Title Insurance Co'!J20),0)</f>
        <v>3019</v>
      </c>
      <c r="K20" s="14">
        <f>ROUND(SUM('Alamo Title Insurance:WFG National Title Insurance Co'!K20),0)</f>
        <v>3019</v>
      </c>
      <c r="L20" s="14">
        <f>ROUND(SUM('Alamo Title Insurance:WFG National Title Insurance Co'!L20),0)</f>
        <v>157</v>
      </c>
      <c r="M20" s="14">
        <f>ROUND(SUM('Alamo Title Insurance:WFG National Title Insurance Co'!M20),0)</f>
        <v>171</v>
      </c>
    </row>
    <row r="21" spans="1:13" x14ac:dyDescent="0.25">
      <c r="A21" s="15">
        <f t="shared" si="1"/>
        <v>2003</v>
      </c>
      <c r="B21" s="14">
        <f>ROUND(SUM('Alamo Title Insurance:WFG National Title Insurance Co'!B21),0)</f>
        <v>4479</v>
      </c>
      <c r="C21" s="14">
        <f>ROUND(SUM('Alamo Title Insurance:WFG National Title Insurance Co'!C21),0)</f>
        <v>4521</v>
      </c>
      <c r="D21" s="14">
        <f>ROUND(SUM('Alamo Title Insurance:WFG National Title Insurance Co'!D21),0)</f>
        <v>4539</v>
      </c>
      <c r="E21" s="14">
        <f>ROUND(SUM('Alamo Title Insurance:WFG National Title Insurance Co'!E21),0)</f>
        <v>4552</v>
      </c>
      <c r="F21" s="14">
        <f>ROUND(SUM('Alamo Title Insurance:WFG National Title Insurance Co'!F21),0)</f>
        <v>4677</v>
      </c>
      <c r="G21" s="14">
        <f>ROUND(SUM('Alamo Title Insurance:WFG National Title Insurance Co'!G21),0)</f>
        <v>4707</v>
      </c>
      <c r="H21" s="14">
        <f>ROUND(SUM('Alamo Title Insurance:WFG National Title Insurance Co'!H21),0)</f>
        <v>4707</v>
      </c>
      <c r="I21" s="14">
        <f>ROUND(SUM('Alamo Title Insurance:WFG National Title Insurance Co'!I21),0)</f>
        <v>4712</v>
      </c>
      <c r="J21" s="14">
        <f>ROUND(SUM('Alamo Title Insurance:WFG National Title Insurance Co'!J21),0)</f>
        <v>4726</v>
      </c>
      <c r="K21" s="14">
        <f>ROUND(SUM('Alamo Title Insurance:WFG National Title Insurance Co'!K21),0)</f>
        <v>4734</v>
      </c>
      <c r="L21" s="14">
        <f>ROUND(SUM('Alamo Title Insurance:WFG National Title Insurance Co'!L21),0)</f>
        <v>204</v>
      </c>
      <c r="M21" s="14">
        <f>ROUND(SUM('Alamo Title Insurance:WFG National Title Insurance Co'!M21),0)</f>
        <v>260</v>
      </c>
    </row>
    <row r="22" spans="1:13" x14ac:dyDescent="0.25">
      <c r="A22" s="15">
        <f t="shared" si="1"/>
        <v>2004</v>
      </c>
      <c r="B22" s="14">
        <f>ROUND(SUM('Alamo Title Insurance:WFG National Title Insurance Co'!B22),0)</f>
        <v>4446</v>
      </c>
      <c r="C22" s="14">
        <f>ROUND(SUM('Alamo Title Insurance:WFG National Title Insurance Co'!C22),0)</f>
        <v>4601</v>
      </c>
      <c r="D22" s="14">
        <f>ROUND(SUM('Alamo Title Insurance:WFG National Title Insurance Co'!D22),0)</f>
        <v>4690</v>
      </c>
      <c r="E22" s="14">
        <f>ROUND(SUM('Alamo Title Insurance:WFG National Title Insurance Co'!E22),0)</f>
        <v>4705</v>
      </c>
      <c r="F22" s="14">
        <f>ROUND(SUM('Alamo Title Insurance:WFG National Title Insurance Co'!F22),0)</f>
        <v>4717</v>
      </c>
      <c r="G22" s="14">
        <f>ROUND(SUM('Alamo Title Insurance:WFG National Title Insurance Co'!G22),0)</f>
        <v>4812</v>
      </c>
      <c r="H22" s="14">
        <f>ROUND(SUM('Alamo Title Insurance:WFG National Title Insurance Co'!H22),0)</f>
        <v>4853</v>
      </c>
      <c r="I22" s="14">
        <f>ROUND(SUM('Alamo Title Insurance:WFG National Title Insurance Co'!I22),0)</f>
        <v>4868</v>
      </c>
      <c r="J22" s="14">
        <f>ROUND(SUM('Alamo Title Insurance:WFG National Title Insurance Co'!J22),0)</f>
        <v>4938</v>
      </c>
      <c r="K22" s="14">
        <f>ROUND(SUM('Alamo Title Insurance:WFG National Title Insurance Co'!K22),0)</f>
        <v>4986</v>
      </c>
      <c r="L22" s="14">
        <f>ROUND(SUM('Alamo Title Insurance:WFG National Title Insurance Co'!L22),0)</f>
        <v>184</v>
      </c>
      <c r="M22" s="14">
        <f>ROUND(SUM('Alamo Title Insurance:WFG National Title Insurance Co'!M22),0)</f>
        <v>249</v>
      </c>
    </row>
    <row r="23" spans="1:13" x14ac:dyDescent="0.25">
      <c r="A23" s="15">
        <f t="shared" si="1"/>
        <v>2005</v>
      </c>
      <c r="B23" s="14">
        <f>ROUND(SUM('Alamo Title Insurance:WFG National Title Insurance Co'!B23),0)</f>
        <v>5148</v>
      </c>
      <c r="C23" s="14">
        <f>ROUND(SUM('Alamo Title Insurance:WFG National Title Insurance Co'!C23),0)</f>
        <v>5219</v>
      </c>
      <c r="D23" s="14">
        <f>ROUND(SUM('Alamo Title Insurance:WFG National Title Insurance Co'!D23),0)</f>
        <v>5303</v>
      </c>
      <c r="E23" s="14">
        <f>ROUND(SUM('Alamo Title Insurance:WFG National Title Insurance Co'!E23),0)</f>
        <v>5417</v>
      </c>
      <c r="F23" s="14">
        <f>ROUND(SUM('Alamo Title Insurance:WFG National Title Insurance Co'!F23),0)</f>
        <v>5548</v>
      </c>
      <c r="G23" s="14">
        <f>ROUND(SUM('Alamo Title Insurance:WFG National Title Insurance Co'!G23),0)</f>
        <v>5813</v>
      </c>
      <c r="H23" s="14">
        <f>ROUND(SUM('Alamo Title Insurance:WFG National Title Insurance Co'!H23),0)</f>
        <v>5826</v>
      </c>
      <c r="I23" s="14">
        <f>ROUND(SUM('Alamo Title Insurance:WFG National Title Insurance Co'!I23),0)</f>
        <v>5840</v>
      </c>
      <c r="J23" s="14">
        <f>ROUND(SUM('Alamo Title Insurance:WFG National Title Insurance Co'!J23),0)</f>
        <v>5846</v>
      </c>
      <c r="K23" s="14">
        <f>ROUND(SUM('Alamo Title Insurance:WFG National Title Insurance Co'!K23),0)</f>
        <v>5852</v>
      </c>
      <c r="L23" s="14">
        <f>ROUND(SUM('Alamo Title Insurance:WFG National Title Insurance Co'!L23),0)</f>
        <v>217</v>
      </c>
      <c r="M23" s="14">
        <f>ROUND(SUM('Alamo Title Insurance:WFG National Title Insurance Co'!M23),0)</f>
        <v>297</v>
      </c>
    </row>
    <row r="24" spans="1:13" x14ac:dyDescent="0.25">
      <c r="A24" s="15">
        <f t="shared" si="1"/>
        <v>2006</v>
      </c>
      <c r="B24" s="14">
        <f>ROUND(SUM('Alamo Title Insurance:WFG National Title Insurance Co'!B24),0)</f>
        <v>5276</v>
      </c>
      <c r="C24" s="14">
        <f>ROUND(SUM('Alamo Title Insurance:WFG National Title Insurance Co'!C24),0)</f>
        <v>5683</v>
      </c>
      <c r="D24" s="14">
        <f>ROUND(SUM('Alamo Title Insurance:WFG National Title Insurance Co'!D24),0)</f>
        <v>6085</v>
      </c>
      <c r="E24" s="14">
        <f>ROUND(SUM('Alamo Title Insurance:WFG National Title Insurance Co'!E24),0)</f>
        <v>6266</v>
      </c>
      <c r="F24" s="14">
        <f>ROUND(SUM('Alamo Title Insurance:WFG National Title Insurance Co'!F24),0)</f>
        <v>6309</v>
      </c>
      <c r="G24" s="14">
        <f>ROUND(SUM('Alamo Title Insurance:WFG National Title Insurance Co'!G24),0)</f>
        <v>6363</v>
      </c>
      <c r="H24" s="14">
        <f>ROUND(SUM('Alamo Title Insurance:WFG National Title Insurance Co'!H24),0)</f>
        <v>6367</v>
      </c>
      <c r="I24" s="14">
        <f>ROUND(SUM('Alamo Title Insurance:WFG National Title Insurance Co'!I24),0)</f>
        <v>6421</v>
      </c>
      <c r="J24" s="14">
        <f>ROUND(SUM('Alamo Title Insurance:WFG National Title Insurance Co'!J24),0)</f>
        <v>6568</v>
      </c>
      <c r="K24" s="14">
        <f>ROUND(SUM('Alamo Title Insurance:WFG National Title Insurance Co'!K24),0)</f>
        <v>6828</v>
      </c>
      <c r="L24" s="14">
        <f>ROUND(SUM('Alamo Title Insurance:WFG National Title Insurance Co'!L24),0)</f>
        <v>232</v>
      </c>
      <c r="M24" s="14">
        <f>ROUND(SUM('Alamo Title Insurance:WFG National Title Insurance Co'!M24),0)</f>
        <v>429</v>
      </c>
    </row>
    <row r="25" spans="1:13" x14ac:dyDescent="0.25">
      <c r="A25" s="15">
        <f t="shared" si="1"/>
        <v>2007</v>
      </c>
      <c r="B25" s="14">
        <f>ROUND(SUM('Alamo Title Insurance:WFG National Title Insurance Co'!B25),0)</f>
        <v>5480</v>
      </c>
      <c r="C25" s="14">
        <f>ROUND(SUM('Alamo Title Insurance:WFG National Title Insurance Co'!C25),0)</f>
        <v>5923</v>
      </c>
      <c r="D25" s="14">
        <f>ROUND(SUM('Alamo Title Insurance:WFG National Title Insurance Co'!D25),0)</f>
        <v>6217</v>
      </c>
      <c r="E25" s="14">
        <f>ROUND(SUM('Alamo Title Insurance:WFG National Title Insurance Co'!E25),0)</f>
        <v>6339</v>
      </c>
      <c r="F25" s="14">
        <f>ROUND(SUM('Alamo Title Insurance:WFG National Title Insurance Co'!F25),0)</f>
        <v>6477</v>
      </c>
      <c r="G25" s="14">
        <f>ROUND(SUM('Alamo Title Insurance:WFG National Title Insurance Co'!G25),0)</f>
        <v>6623</v>
      </c>
      <c r="H25" s="14">
        <f>ROUND(SUM('Alamo Title Insurance:WFG National Title Insurance Co'!H25),0)</f>
        <v>6634</v>
      </c>
      <c r="I25" s="14">
        <f>ROUND(SUM('Alamo Title Insurance:WFG National Title Insurance Co'!I25),0)</f>
        <v>6721</v>
      </c>
      <c r="J25" s="14">
        <f>ROUND(SUM('Alamo Title Insurance:WFG National Title Insurance Co'!J25),0)</f>
        <v>6722</v>
      </c>
      <c r="K25" s="14">
        <f>ROUND(SUM('Alamo Title Insurance:WFG National Title Insurance Co'!K25),0)</f>
        <v>6723</v>
      </c>
      <c r="L25" s="14">
        <f>ROUND(SUM('Alamo Title Insurance:WFG National Title Insurance Co'!L25),0)</f>
        <v>212</v>
      </c>
      <c r="M25" s="14">
        <f>ROUND(SUM('Alamo Title Insurance:WFG National Title Insurance Co'!M25),0)</f>
        <v>434</v>
      </c>
    </row>
    <row r="26" spans="1:13" x14ac:dyDescent="0.25">
      <c r="A26" s="15">
        <f t="shared" si="1"/>
        <v>2008</v>
      </c>
      <c r="B26" s="14">
        <f>ROUND(SUM('Alamo Title Insurance:WFG National Title Insurance Co'!B26),0)</f>
        <v>2721</v>
      </c>
      <c r="C26" s="14">
        <f>ROUND(SUM('Alamo Title Insurance:WFG National Title Insurance Co'!C26),0)</f>
        <v>2911</v>
      </c>
      <c r="D26" s="14">
        <f>ROUND(SUM('Alamo Title Insurance:WFG National Title Insurance Co'!D26),0)</f>
        <v>3140</v>
      </c>
      <c r="E26" s="14">
        <f>ROUND(SUM('Alamo Title Insurance:WFG National Title Insurance Co'!E26),0)</f>
        <v>3296</v>
      </c>
      <c r="F26" s="14">
        <f>ROUND(SUM('Alamo Title Insurance:WFG National Title Insurance Co'!F26),0)</f>
        <v>3234</v>
      </c>
      <c r="G26" s="14">
        <f>ROUND(SUM('Alamo Title Insurance:WFG National Title Insurance Co'!G26),0)</f>
        <v>3244</v>
      </c>
      <c r="H26" s="14">
        <f>ROUND(SUM('Alamo Title Insurance:WFG National Title Insurance Co'!H26),0)</f>
        <v>3316</v>
      </c>
      <c r="I26" s="14">
        <f>ROUND(SUM('Alamo Title Insurance:WFG National Title Insurance Co'!I26),0)</f>
        <v>3338</v>
      </c>
      <c r="J26" s="14">
        <f>ROUND(SUM('Alamo Title Insurance:WFG National Title Insurance Co'!J26),0)</f>
        <v>3337</v>
      </c>
      <c r="K26" s="14">
        <f>ROUND(SUM('Alamo Title Insurance:WFG National Title Insurance Co'!K26),0)</f>
        <v>3352</v>
      </c>
      <c r="L26" s="14">
        <f>ROUND(SUM('Alamo Title Insurance:WFG National Title Insurance Co'!L26),0)</f>
        <v>111</v>
      </c>
      <c r="M26" s="14">
        <f>ROUND(SUM('Alamo Title Insurance:WFG National Title Insurance Co'!M26),0)</f>
        <v>251</v>
      </c>
    </row>
    <row r="27" spans="1:13" x14ac:dyDescent="0.25">
      <c r="A27" s="15">
        <f t="shared" si="1"/>
        <v>2009</v>
      </c>
      <c r="B27" s="14">
        <f>ROUND(SUM('Alamo Title Insurance:WFG National Title Insurance Co'!B27),0)</f>
        <v>2054</v>
      </c>
      <c r="C27" s="14">
        <f>ROUND(SUM('Alamo Title Insurance:WFG National Title Insurance Co'!C27),0)</f>
        <v>2059</v>
      </c>
      <c r="D27" s="14">
        <f>ROUND(SUM('Alamo Title Insurance:WFG National Title Insurance Co'!D27),0)</f>
        <v>2112</v>
      </c>
      <c r="E27" s="14">
        <f>ROUND(SUM('Alamo Title Insurance:WFG National Title Insurance Co'!E27),0)</f>
        <v>2276</v>
      </c>
      <c r="F27" s="14">
        <f>ROUND(SUM('Alamo Title Insurance:WFG National Title Insurance Co'!F27),0)</f>
        <v>2310</v>
      </c>
      <c r="G27" s="14">
        <f>ROUND(SUM('Alamo Title Insurance:WFG National Title Insurance Co'!G27),0)</f>
        <v>2309</v>
      </c>
      <c r="H27" s="14">
        <f>ROUND(SUM('Alamo Title Insurance:WFG National Title Insurance Co'!H27),0)</f>
        <v>2313</v>
      </c>
      <c r="I27" s="14">
        <f>ROUND(SUM('Alamo Title Insurance:WFG National Title Insurance Co'!I27),0)</f>
        <v>2326</v>
      </c>
      <c r="J27" s="14">
        <f>ROUND(SUM('Alamo Title Insurance:WFG National Title Insurance Co'!J27),0)</f>
        <v>2331</v>
      </c>
      <c r="K27" s="14">
        <f>ROUND(SUM('Alamo Title Insurance:WFG National Title Insurance Co'!K27),0)</f>
        <v>2327</v>
      </c>
      <c r="L27" s="14">
        <f>ROUND(SUM('Alamo Title Insurance:WFG National Title Insurance Co'!L27),0)</f>
        <v>99</v>
      </c>
      <c r="M27" s="14">
        <f>ROUND(SUM('Alamo Title Insurance:WFG National Title Insurance Co'!M27),0)</f>
        <v>186</v>
      </c>
    </row>
    <row r="28" spans="1:13" x14ac:dyDescent="0.25">
      <c r="A28" s="15">
        <f t="shared" si="1"/>
        <v>2010</v>
      </c>
      <c r="B28" s="14">
        <f>ROUND(SUM('Alamo Title Insurance:WFG National Title Insurance Co'!B28),0)</f>
        <v>631</v>
      </c>
      <c r="C28" s="14">
        <f>ROUND(SUM('Alamo Title Insurance:WFG National Title Insurance Co'!C28),0)</f>
        <v>664</v>
      </c>
      <c r="D28" s="14">
        <f>ROUND(SUM('Alamo Title Insurance:WFG National Title Insurance Co'!D28),0)</f>
        <v>836</v>
      </c>
      <c r="E28" s="14">
        <f>ROUND(SUM('Alamo Title Insurance:WFG National Title Insurance Co'!E28),0)</f>
        <v>861</v>
      </c>
      <c r="F28" s="14">
        <f>ROUND(SUM('Alamo Title Insurance:WFG National Title Insurance Co'!F28),0)</f>
        <v>946</v>
      </c>
      <c r="G28" s="14">
        <f>ROUND(SUM('Alamo Title Insurance:WFG National Title Insurance Co'!G28),0)</f>
        <v>954</v>
      </c>
      <c r="H28" s="14">
        <f>ROUND(SUM('Alamo Title Insurance:WFG National Title Insurance Co'!H28),0)</f>
        <v>950</v>
      </c>
      <c r="I28" s="14">
        <f>ROUND(SUM('Alamo Title Insurance:WFG National Title Insurance Co'!I28),0)</f>
        <v>949</v>
      </c>
      <c r="J28" s="14">
        <f>ROUND(SUM('Alamo Title Insurance:WFG National Title Insurance Co'!J28),0)</f>
        <v>959</v>
      </c>
      <c r="K28" s="14">
        <f>ROUND(SUM('Alamo Title Insurance:WFG National Title Insurance Co'!K28),0)</f>
        <v>953</v>
      </c>
      <c r="L28" s="14">
        <f>ROUND(SUM('Alamo Title Insurance:WFG National Title Insurance Co'!L28),0)</f>
        <v>53</v>
      </c>
      <c r="M28" s="14">
        <f>ROUND(SUM('Alamo Title Insurance:WFG National Title Insurance Co'!M28),0)</f>
        <v>118</v>
      </c>
    </row>
    <row r="29" spans="1:13" x14ac:dyDescent="0.25">
      <c r="A29" s="15">
        <f t="shared" si="1"/>
        <v>2011</v>
      </c>
      <c r="B29" s="14">
        <f>ROUND(SUM('Alamo Title Insurance:WFG National Title Insurance Co'!B29),0)</f>
        <v>330</v>
      </c>
      <c r="C29" s="14">
        <f>ROUND(SUM('Alamo Title Insurance:WFG National Title Insurance Co'!C29),0)</f>
        <v>381</v>
      </c>
      <c r="D29" s="14">
        <f>ROUND(SUM('Alamo Title Insurance:WFG National Title Insurance Co'!D29),0)</f>
        <v>437</v>
      </c>
      <c r="E29" s="14">
        <f>ROUND(SUM('Alamo Title Insurance:WFG National Title Insurance Co'!E29),0)</f>
        <v>491</v>
      </c>
      <c r="F29" s="14">
        <f>ROUND(SUM('Alamo Title Insurance:WFG National Title Insurance Co'!F29),0)</f>
        <v>492</v>
      </c>
      <c r="G29" s="14">
        <f>ROUND(SUM('Alamo Title Insurance:WFG National Title Insurance Co'!G29),0)</f>
        <v>493</v>
      </c>
      <c r="H29" s="14">
        <f>ROUND(SUM('Alamo Title Insurance:WFG National Title Insurance Co'!H29),0)</f>
        <v>494</v>
      </c>
      <c r="I29" s="14">
        <f>ROUND(SUM('Alamo Title Insurance:WFG National Title Insurance Co'!I29),0)</f>
        <v>494</v>
      </c>
      <c r="J29" s="14">
        <f>ROUND(SUM('Alamo Title Insurance:WFG National Title Insurance Co'!J29),0)</f>
        <v>495</v>
      </c>
      <c r="K29" s="14">
        <f>ROUND(SUM('Alamo Title Insurance:WFG National Title Insurance Co'!K29),0)</f>
        <v>495</v>
      </c>
      <c r="L29" s="14">
        <f>ROUND(SUM('Alamo Title Insurance:WFG National Title Insurance Co'!L29),0)</f>
        <v>36</v>
      </c>
      <c r="M29" s="14">
        <f>ROUND(SUM('Alamo Title Insurance:WFG National Title Insurance Co'!M29),0)</f>
        <v>97</v>
      </c>
    </row>
    <row r="30" spans="1:13" x14ac:dyDescent="0.25">
      <c r="A30" s="15">
        <f t="shared" si="1"/>
        <v>2012</v>
      </c>
      <c r="B30" s="14">
        <f>ROUND(SUM('Alamo Title Insurance:WFG National Title Insurance Co'!B30),0)</f>
        <v>564</v>
      </c>
      <c r="C30" s="14">
        <f>ROUND(SUM('Alamo Title Insurance:WFG National Title Insurance Co'!C30),0)</f>
        <v>1155</v>
      </c>
      <c r="D30" s="14">
        <f>ROUND(SUM('Alamo Title Insurance:WFG National Title Insurance Co'!D30),0)</f>
        <v>1206</v>
      </c>
      <c r="E30" s="14">
        <f>ROUND(SUM('Alamo Title Insurance:WFG National Title Insurance Co'!E30),0)</f>
        <v>1323</v>
      </c>
      <c r="F30" s="14">
        <f>ROUND(SUM('Alamo Title Insurance:WFG National Title Insurance Co'!F30),0)</f>
        <v>1390</v>
      </c>
      <c r="G30" s="14">
        <f>ROUND(SUM('Alamo Title Insurance:WFG National Title Insurance Co'!G30),0)</f>
        <v>1597</v>
      </c>
      <c r="H30" s="14">
        <f>ROUND(SUM('Alamo Title Insurance:WFG National Title Insurance Co'!H30),0)</f>
        <v>1638</v>
      </c>
      <c r="I30" s="14">
        <f>ROUND(SUM('Alamo Title Insurance:WFG National Title Insurance Co'!I30),0)</f>
        <v>1555</v>
      </c>
      <c r="J30" s="14">
        <f>ROUND(SUM('Alamo Title Insurance:WFG National Title Insurance Co'!J30),0)</f>
        <v>1554</v>
      </c>
      <c r="K30" s="14">
        <f>ROUND(SUM('Alamo Title Insurance:WFG National Title Insurance Co'!K30),0)</f>
        <v>1554</v>
      </c>
      <c r="L30" s="14">
        <f>ROUND(SUM('Alamo Title Insurance:WFG National Title Insurance Co'!L30),0)</f>
        <v>41</v>
      </c>
      <c r="M30" s="14">
        <f>ROUND(SUM('Alamo Title Insurance:WFG National Title Insurance Co'!M30),0)</f>
        <v>76</v>
      </c>
    </row>
    <row r="31" spans="1:13" x14ac:dyDescent="0.25">
      <c r="A31" s="15">
        <f t="shared" si="1"/>
        <v>2013</v>
      </c>
      <c r="B31" s="14">
        <f>ROUND(SUM('Alamo Title Insurance:WFG National Title Insurance Co'!B31),0)</f>
        <v>654</v>
      </c>
      <c r="C31" s="14">
        <f>ROUND(SUM('Alamo Title Insurance:WFG National Title Insurance Co'!C31),0)</f>
        <v>948</v>
      </c>
      <c r="D31" s="14">
        <f>ROUND(SUM('Alamo Title Insurance:WFG National Title Insurance Co'!D31),0)</f>
        <v>1044</v>
      </c>
      <c r="E31" s="14">
        <f>ROUND(SUM('Alamo Title Insurance:WFG National Title Insurance Co'!E31),0)</f>
        <v>1211</v>
      </c>
      <c r="F31" s="14">
        <f>ROUND(SUM('Alamo Title Insurance:WFG National Title Insurance Co'!F31),0)</f>
        <v>1221</v>
      </c>
      <c r="G31" s="14">
        <f>ROUND(SUM('Alamo Title Insurance:WFG National Title Insurance Co'!G31),0)</f>
        <v>1232</v>
      </c>
      <c r="H31" s="14">
        <f>ROUND(SUM('Alamo Title Insurance:WFG National Title Insurance Co'!H31),0)</f>
        <v>1265</v>
      </c>
      <c r="I31" s="14">
        <f>ROUND(SUM('Alamo Title Insurance:WFG National Title Insurance Co'!I31),0)</f>
        <v>1292</v>
      </c>
      <c r="J31" s="14">
        <f>ROUND(SUM('Alamo Title Insurance:WFG National Title Insurance Co'!J31),0)</f>
        <v>1296</v>
      </c>
      <c r="K31" s="14">
        <f>ROUND(SUM('Alamo Title Insurance:WFG National Title Insurance Co'!K31),0)</f>
        <v>1330</v>
      </c>
      <c r="L31" s="14">
        <f>ROUND(SUM('Alamo Title Insurance:WFG National Title Insurance Co'!L31),0)</f>
        <v>46</v>
      </c>
      <c r="M31" s="14">
        <f>ROUND(SUM('Alamo Title Insurance:WFG National Title Insurance Co'!M31),0)</f>
        <v>84</v>
      </c>
    </row>
    <row r="32" spans="1:13" x14ac:dyDescent="0.25">
      <c r="A32" s="15">
        <f t="shared" si="1"/>
        <v>2014</v>
      </c>
      <c r="B32" s="14">
        <f>ROUND(SUM('Alamo Title Insurance:WFG National Title Insurance Co'!B32),0)</f>
        <v>193</v>
      </c>
      <c r="C32" s="14">
        <f>ROUND(SUM('Alamo Title Insurance:WFG National Title Insurance Co'!C32),0)</f>
        <v>733</v>
      </c>
      <c r="D32" s="14">
        <f>ROUND(SUM('Alamo Title Insurance:WFG National Title Insurance Co'!D32),0)</f>
        <v>845</v>
      </c>
      <c r="E32" s="14">
        <f>ROUND(SUM('Alamo Title Insurance:WFG National Title Insurance Co'!E32),0)</f>
        <v>1292</v>
      </c>
      <c r="F32" s="14">
        <f>ROUND(SUM('Alamo Title Insurance:WFG National Title Insurance Co'!F32),0)</f>
        <v>1388</v>
      </c>
      <c r="G32" s="14">
        <f>ROUND(SUM('Alamo Title Insurance:WFG National Title Insurance Co'!G32),0)</f>
        <v>1395</v>
      </c>
      <c r="H32" s="14">
        <f>ROUND(SUM('Alamo Title Insurance:WFG National Title Insurance Co'!H32),0)</f>
        <v>1427</v>
      </c>
      <c r="I32" s="14">
        <f>ROUND(SUM('Alamo Title Insurance:WFG National Title Insurance Co'!I32),0)</f>
        <v>1428</v>
      </c>
      <c r="J32" s="14">
        <f>ROUND(SUM('Alamo Title Insurance:WFG National Title Insurance Co'!J32),0)</f>
        <v>1433</v>
      </c>
      <c r="K32" s="14">
        <f>ROUND(SUM('Alamo Title Insurance:WFG National Title Insurance Co'!K32),0)</f>
        <v>1440</v>
      </c>
      <c r="L32" s="14">
        <f>ROUND(SUM('Alamo Title Insurance:WFG National Title Insurance Co'!L32),0)</f>
        <v>36</v>
      </c>
      <c r="M32" s="14">
        <f>ROUND(SUM('Alamo Title Insurance:WFG National Title Insurance Co'!M32),0)</f>
        <v>62</v>
      </c>
    </row>
    <row r="33" spans="1:13" x14ac:dyDescent="0.25">
      <c r="A33" s="15">
        <f t="shared" si="1"/>
        <v>2015</v>
      </c>
      <c r="B33" s="14">
        <f>ROUND(SUM('Alamo Title Insurance:WFG National Title Insurance Co'!B33),0)</f>
        <v>92</v>
      </c>
      <c r="C33" s="14">
        <f>ROUND(SUM('Alamo Title Insurance:WFG National Title Insurance Co'!C33),0)</f>
        <v>403</v>
      </c>
      <c r="D33" s="14">
        <f>ROUND(SUM('Alamo Title Insurance:WFG National Title Insurance Co'!D33),0)</f>
        <v>606</v>
      </c>
      <c r="E33" s="14">
        <f>ROUND(SUM('Alamo Title Insurance:WFG National Title Insurance Co'!E33),0)</f>
        <v>639</v>
      </c>
      <c r="F33" s="14">
        <f>ROUND(SUM('Alamo Title Insurance:WFG National Title Insurance Co'!F33),0)</f>
        <v>688</v>
      </c>
      <c r="G33" s="14">
        <f>ROUND(SUM('Alamo Title Insurance:WFG National Title Insurance Co'!G33),0)</f>
        <v>701</v>
      </c>
      <c r="H33" s="14">
        <f>ROUND(SUM('Alamo Title Insurance:WFG National Title Insurance Co'!H33),0)</f>
        <v>709</v>
      </c>
      <c r="I33" s="14">
        <f>ROUND(SUM('Alamo Title Insurance:WFG National Title Insurance Co'!I33),0)</f>
        <v>764</v>
      </c>
      <c r="J33" s="14">
        <f>ROUND(SUM('Alamo Title Insurance:WFG National Title Insurance Co'!J33),0)</f>
        <v>815</v>
      </c>
      <c r="K33" s="14">
        <f>ROUND(SUM('Alamo Title Insurance:WFG National Title Insurance Co'!K33),0)</f>
        <v>853</v>
      </c>
      <c r="L33" s="14">
        <f>ROUND(SUM('Alamo Title Insurance:WFG National Title Insurance Co'!L33),0)</f>
        <v>35</v>
      </c>
      <c r="M33" s="14">
        <f>ROUND(SUM('Alamo Title Insurance:WFG National Title Insurance Co'!M33),0)</f>
        <v>39</v>
      </c>
    </row>
    <row r="34" spans="1:13" x14ac:dyDescent="0.25">
      <c r="A34" s="15">
        <f t="shared" si="1"/>
        <v>2016</v>
      </c>
      <c r="B34" s="16"/>
      <c r="C34" s="14">
        <f>ROUND(SUM('Alamo Title Insurance:WFG National Title Insurance Co'!C34),0)</f>
        <v>305</v>
      </c>
      <c r="D34" s="14">
        <f>ROUND(SUM('Alamo Title Insurance:WFG National Title Insurance Co'!D34),0)</f>
        <v>381</v>
      </c>
      <c r="E34" s="14">
        <f>ROUND(SUM('Alamo Title Insurance:WFG National Title Insurance Co'!E34),0)</f>
        <v>525</v>
      </c>
      <c r="F34" s="14">
        <f>ROUND(SUM('Alamo Title Insurance:WFG National Title Insurance Co'!F34),0)</f>
        <v>622</v>
      </c>
      <c r="G34" s="14">
        <f>ROUND(SUM('Alamo Title Insurance:WFG National Title Insurance Co'!G34),0)</f>
        <v>672</v>
      </c>
      <c r="H34" s="14">
        <f>ROUND(SUM('Alamo Title Insurance:WFG National Title Insurance Co'!H34),0)</f>
        <v>835</v>
      </c>
      <c r="I34" s="14">
        <f>ROUND(SUM('Alamo Title Insurance:WFG National Title Insurance Co'!I34),0)</f>
        <v>932</v>
      </c>
      <c r="J34" s="14">
        <f>ROUND(SUM('Alamo Title Insurance:WFG National Title Insurance Co'!J34),0)</f>
        <v>972</v>
      </c>
      <c r="K34" s="14">
        <f>ROUND(SUM('Alamo Title Insurance:WFG National Title Insurance Co'!K34),0)</f>
        <v>1200</v>
      </c>
      <c r="L34" s="14">
        <f>ROUND(SUM('Alamo Title Insurance:WFG National Title Insurance Co'!L34),0)</f>
        <v>37</v>
      </c>
      <c r="M34" s="14">
        <f>ROUND(SUM('Alamo Title Insurance:WFG National Title Insurance Co'!M34),0)</f>
        <v>46</v>
      </c>
    </row>
    <row r="35" spans="1:13" x14ac:dyDescent="0.25">
      <c r="A35" s="15">
        <f t="shared" si="1"/>
        <v>2017</v>
      </c>
      <c r="B35" s="16"/>
      <c r="C35" s="16"/>
      <c r="D35" s="14">
        <f>ROUND(SUM('Alamo Title Insurance:WFG National Title Insurance Co'!D35),0)</f>
        <v>64</v>
      </c>
      <c r="E35" s="14">
        <f>ROUND(SUM('Alamo Title Insurance:WFG National Title Insurance Co'!E35),0)</f>
        <v>151</v>
      </c>
      <c r="F35" s="14">
        <f>ROUND(SUM('Alamo Title Insurance:WFG National Title Insurance Co'!F35),0)</f>
        <v>475</v>
      </c>
      <c r="G35" s="14">
        <f>ROUND(SUM('Alamo Title Insurance:WFG National Title Insurance Co'!G35),0)</f>
        <v>510</v>
      </c>
      <c r="H35" s="14">
        <f>ROUND(SUM('Alamo Title Insurance:WFG National Title Insurance Co'!H35),0)</f>
        <v>530</v>
      </c>
      <c r="I35" s="14">
        <f>ROUND(SUM('Alamo Title Insurance:WFG National Title Insurance Co'!I35),0)</f>
        <v>547</v>
      </c>
      <c r="J35" s="14">
        <f>ROUND(SUM('Alamo Title Insurance:WFG National Title Insurance Co'!J35),0)</f>
        <v>549</v>
      </c>
      <c r="K35" s="14">
        <f>ROUND(SUM('Alamo Title Insurance:WFG National Title Insurance Co'!K35),0)</f>
        <v>620</v>
      </c>
      <c r="L35" s="14">
        <f>ROUND(SUM('Alamo Title Insurance:WFG National Title Insurance Co'!L35),0)</f>
        <v>27</v>
      </c>
      <c r="M35" s="14">
        <f>ROUND(SUM('Alamo Title Insurance:WFG National Title Insurance Co'!M35),0)</f>
        <v>29</v>
      </c>
    </row>
    <row r="36" spans="1:13" x14ac:dyDescent="0.25">
      <c r="A36" s="15">
        <f t="shared" si="1"/>
        <v>2018</v>
      </c>
      <c r="B36" s="16"/>
      <c r="C36" s="16"/>
      <c r="D36" s="16"/>
      <c r="E36" s="14">
        <f>ROUND(SUM('Alamo Title Insurance:WFG National Title Insurance Co'!E36),0)</f>
        <v>10</v>
      </c>
      <c r="F36" s="14">
        <f>ROUND(SUM('Alamo Title Insurance:WFG National Title Insurance Co'!F36),0)</f>
        <v>279</v>
      </c>
      <c r="G36" s="14">
        <f>ROUND(SUM('Alamo Title Insurance:WFG National Title Insurance Co'!G36),0)</f>
        <v>419</v>
      </c>
      <c r="H36" s="14">
        <f>ROUND(SUM('Alamo Title Insurance:WFG National Title Insurance Co'!H36),0)</f>
        <v>670</v>
      </c>
      <c r="I36" s="14">
        <f>ROUND(SUM('Alamo Title Insurance:WFG National Title Insurance Co'!I36),0)</f>
        <v>975</v>
      </c>
      <c r="J36" s="14">
        <f>ROUND(SUM('Alamo Title Insurance:WFG National Title Insurance Co'!J36),0)</f>
        <v>977</v>
      </c>
      <c r="K36" s="14">
        <f>ROUND(SUM('Alamo Title Insurance:WFG National Title Insurance Co'!K36),0)</f>
        <v>993</v>
      </c>
      <c r="L36" s="14">
        <f>ROUND(SUM('Alamo Title Insurance:WFG National Title Insurance Co'!L36),0)</f>
        <v>33</v>
      </c>
      <c r="M36" s="14">
        <f>ROUND(SUM('Alamo Title Insurance:WFG National Title Insurance Co'!M36),0)</f>
        <v>32</v>
      </c>
    </row>
    <row r="37" spans="1:13" x14ac:dyDescent="0.25">
      <c r="A37" s="15">
        <f t="shared" si="1"/>
        <v>2019</v>
      </c>
      <c r="B37" s="16"/>
      <c r="C37" s="16"/>
      <c r="D37" s="16"/>
      <c r="E37" s="16"/>
      <c r="F37" s="14">
        <f>ROUND(SUM('Alamo Title Insurance:WFG National Title Insurance Co'!F37),0)</f>
        <v>72</v>
      </c>
      <c r="G37" s="14">
        <f>ROUND(SUM('Alamo Title Insurance:WFG National Title Insurance Co'!G37),0)</f>
        <v>349</v>
      </c>
      <c r="H37" s="14">
        <f>ROUND(SUM('Alamo Title Insurance:WFG National Title Insurance Co'!H37),0)</f>
        <v>468</v>
      </c>
      <c r="I37" s="14">
        <f>ROUND(SUM('Alamo Title Insurance:WFG National Title Insurance Co'!I37),0)</f>
        <v>572</v>
      </c>
      <c r="J37" s="14">
        <f>ROUND(SUM('Alamo Title Insurance:WFG National Title Insurance Co'!J37),0)</f>
        <v>941</v>
      </c>
      <c r="K37" s="14">
        <f>ROUND(SUM('Alamo Title Insurance:WFG National Title Insurance Co'!K37),0)</f>
        <v>1072</v>
      </c>
      <c r="L37" s="14">
        <f>ROUND(SUM('Alamo Title Insurance:WFG National Title Insurance Co'!L37),0)</f>
        <v>27</v>
      </c>
      <c r="M37" s="14">
        <f>ROUND(SUM('Alamo Title Insurance:WFG National Title Insurance Co'!M37),0)</f>
        <v>34</v>
      </c>
    </row>
    <row r="38" spans="1:13" x14ac:dyDescent="0.25">
      <c r="A38" s="15">
        <f t="shared" si="1"/>
        <v>2020</v>
      </c>
      <c r="B38" s="16"/>
      <c r="C38" s="16"/>
      <c r="D38" s="16"/>
      <c r="E38" s="16"/>
      <c r="F38" s="16"/>
      <c r="G38" s="14">
        <f>ROUND(SUM('Alamo Title Insurance:WFG National Title Insurance Co'!G38),0)</f>
        <v>55</v>
      </c>
      <c r="H38" s="14">
        <f>ROUND(SUM('Alamo Title Insurance:WFG National Title Insurance Co'!H38),0)</f>
        <v>1283</v>
      </c>
      <c r="I38" s="14">
        <f>ROUND(SUM('Alamo Title Insurance:WFG National Title Insurance Co'!I38),0)</f>
        <v>1468</v>
      </c>
      <c r="J38" s="14">
        <f>ROUND(SUM('Alamo Title Insurance:WFG National Title Insurance Co'!J38),0)</f>
        <v>1562</v>
      </c>
      <c r="K38" s="14">
        <f>ROUND(SUM('Alamo Title Insurance:WFG National Title Insurance Co'!K38),0)</f>
        <v>1837</v>
      </c>
      <c r="L38" s="14">
        <f>ROUND(SUM('Alamo Title Insurance:WFG National Title Insurance Co'!L38),0)</f>
        <v>30</v>
      </c>
      <c r="M38" s="14">
        <f>ROUND(SUM('Alamo Title Insurance:WFG National Title Insurance Co'!M38),0)</f>
        <v>38</v>
      </c>
    </row>
    <row r="39" spans="1:13" x14ac:dyDescent="0.25">
      <c r="A39" s="15">
        <f t="shared" si="1"/>
        <v>2021</v>
      </c>
      <c r="B39" s="16"/>
      <c r="C39" s="16"/>
      <c r="D39" s="16"/>
      <c r="E39" s="16"/>
      <c r="F39" s="16"/>
      <c r="G39" s="16"/>
      <c r="H39" s="14">
        <f>ROUND(SUM('Alamo Title Insurance:WFG National Title Insurance Co'!H39),0)</f>
        <v>36</v>
      </c>
      <c r="I39" s="14">
        <f>ROUND(SUM('Alamo Title Insurance:WFG National Title Insurance Co'!I39),0)</f>
        <v>337</v>
      </c>
      <c r="J39" s="14">
        <f>ROUND(SUM('Alamo Title Insurance:WFG National Title Insurance Co'!J39),0)</f>
        <v>637</v>
      </c>
      <c r="K39" s="14">
        <f>ROUND(SUM('Alamo Title Insurance:WFG National Title Insurance Co'!K39),0)</f>
        <v>1138</v>
      </c>
      <c r="L39" s="14">
        <f>ROUND(SUM('Alamo Title Insurance:WFG National Title Insurance Co'!L39),0)</f>
        <v>24</v>
      </c>
      <c r="M39" s="14">
        <f>ROUND(SUM('Alamo Title Insurance:WFG National Title Insurance Co'!M39),0)</f>
        <v>50</v>
      </c>
    </row>
    <row r="40" spans="1:13" x14ac:dyDescent="0.25">
      <c r="A40" s="15">
        <f t="shared" si="1"/>
        <v>2022</v>
      </c>
      <c r="B40" s="16"/>
      <c r="C40" s="16"/>
      <c r="D40" s="16"/>
      <c r="E40" s="16"/>
      <c r="F40" s="16"/>
      <c r="G40" s="16"/>
      <c r="H40" s="16"/>
      <c r="I40" s="14">
        <f>ROUND(SUM('Alamo Title Insurance:WFG National Title Insurance Co'!I40),0)</f>
        <v>249</v>
      </c>
      <c r="J40" s="14">
        <f>ROUND(SUM('Alamo Title Insurance:WFG National Title Insurance Co'!J40),0)</f>
        <v>375</v>
      </c>
      <c r="K40" s="14">
        <f>ROUND(SUM('Alamo Title Insurance:WFG National Title Insurance Co'!K40),0)</f>
        <v>566</v>
      </c>
      <c r="L40" s="14">
        <f>ROUND(SUM('Alamo Title Insurance:WFG National Title Insurance Co'!L40),0)</f>
        <v>16</v>
      </c>
      <c r="M40" s="14">
        <f>ROUND(SUM('Alamo Title Insurance:WFG National Title Insurance Co'!M40),0)</f>
        <v>22</v>
      </c>
    </row>
    <row r="41" spans="1:13" x14ac:dyDescent="0.25">
      <c r="A41" s="15">
        <f t="shared" si="1"/>
        <v>2023</v>
      </c>
      <c r="B41" s="16"/>
      <c r="C41" s="16"/>
      <c r="D41" s="16"/>
      <c r="E41" s="16"/>
      <c r="F41" s="16"/>
      <c r="G41" s="16"/>
      <c r="H41" s="16"/>
      <c r="I41" s="16"/>
      <c r="J41" s="14">
        <f>ROUND(SUM('Alamo Title Insurance:WFG National Title Insurance Co'!J41),0)</f>
        <v>65</v>
      </c>
      <c r="K41" s="14">
        <f>ROUND(SUM('Alamo Title Insurance:WFG National Title Insurance Co'!K41),0)</f>
        <v>314</v>
      </c>
      <c r="L41" s="14">
        <f>ROUND(SUM('Alamo Title Insurance:WFG National Title Insurance Co'!L41),0)</f>
        <v>11</v>
      </c>
      <c r="M41" s="14">
        <f>ROUND(SUM('Alamo Title Insurance:WFG National Title Insurance Co'!M41),0)</f>
        <v>10</v>
      </c>
    </row>
    <row r="42" spans="1:13" x14ac:dyDescent="0.25">
      <c r="A42" s="15">
        <f t="shared" si="1"/>
        <v>2024</v>
      </c>
      <c r="B42" s="16"/>
      <c r="C42" s="16"/>
      <c r="D42" s="16"/>
      <c r="E42" s="16"/>
      <c r="F42" s="16"/>
      <c r="G42" s="16"/>
      <c r="H42" s="16"/>
      <c r="I42" s="16"/>
      <c r="J42" s="16"/>
      <c r="K42" s="14">
        <f>ROUND(SUM('Alamo Title Insurance:WFG National Title Insurance Co'!K42),0)</f>
        <v>139</v>
      </c>
      <c r="L42" s="14">
        <f>ROUND(SUM('Alamo Title Insurance:WFG National Title Insurance Co'!L42),0)</f>
        <v>3</v>
      </c>
      <c r="M42" s="14">
        <f>ROUND(SUM('Alamo Title Insurance:WFG National Title Insurance Co'!M42),0)</f>
        <v>9</v>
      </c>
    </row>
    <row r="43" spans="1:13" x14ac:dyDescent="0.25">
      <c r="A43" s="9"/>
      <c r="B43" s="17"/>
      <c r="C43" s="17"/>
      <c r="D43" s="17"/>
      <c r="E43" s="17"/>
      <c r="F43" s="17"/>
      <c r="G43" s="17"/>
      <c r="H43" s="17"/>
      <c r="I43" s="17"/>
      <c r="J43" s="45">
        <v>2023</v>
      </c>
      <c r="K43" s="45">
        <v>2024</v>
      </c>
      <c r="L43" s="11"/>
      <c r="M43" s="11"/>
    </row>
    <row r="44" spans="1:13" x14ac:dyDescent="0.25">
      <c r="A44" s="11"/>
      <c r="B44" s="17"/>
      <c r="C44" s="17"/>
      <c r="D44" s="17"/>
      <c r="E44" s="17"/>
      <c r="F44" s="17"/>
      <c r="G44" s="41"/>
      <c r="H44" s="41"/>
      <c r="I44" s="42" t="s">
        <v>15</v>
      </c>
      <c r="J44" s="14">
        <f>SUM(J12:J41)</f>
        <v>124922</v>
      </c>
      <c r="K44" s="14">
        <f>SUM(K12:K42)+3</f>
        <v>128378</v>
      </c>
      <c r="L44" s="43"/>
      <c r="M44" s="44"/>
    </row>
    <row r="45" spans="1:13" x14ac:dyDescent="0.25">
      <c r="A45" s="18"/>
      <c r="B45" s="17"/>
      <c r="C45" s="17"/>
      <c r="D45" s="17"/>
      <c r="E45" s="17"/>
      <c r="F45" s="17"/>
      <c r="G45" s="134" t="s">
        <v>76</v>
      </c>
      <c r="H45" s="135"/>
      <c r="I45" s="135"/>
      <c r="J45" s="136"/>
      <c r="K45" s="14">
        <f>K44-J44</f>
        <v>3456</v>
      </c>
      <c r="L45" s="44"/>
      <c r="M45" s="44"/>
    </row>
    <row r="46" spans="1:13" x14ac:dyDescent="0.25">
      <c r="G46" s="5"/>
      <c r="H46" s="5"/>
      <c r="I46" s="5"/>
      <c r="J46" s="5"/>
      <c r="K46" s="5"/>
      <c r="L46" s="5"/>
      <c r="M46" s="5"/>
    </row>
    <row r="48" spans="1:13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x14ac:dyDescent="0.25">
      <c r="A49" s="23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 x14ac:dyDescent="0.25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5"/>
    </row>
    <row r="51" spans="1:13" x14ac:dyDescent="0.25">
      <c r="A51" s="26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7"/>
    </row>
    <row r="52" spans="1:13" x14ac:dyDescent="0.25">
      <c r="A52" s="26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8"/>
    </row>
    <row r="53" spans="1:13" x14ac:dyDescent="0.25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28"/>
    </row>
    <row r="54" spans="1:13" x14ac:dyDescent="0.25">
      <c r="A54" s="31"/>
      <c r="B54" s="31"/>
      <c r="C54" s="31"/>
      <c r="D54" s="31"/>
      <c r="E54" s="31"/>
      <c r="F54" s="31"/>
      <c r="G54" s="30"/>
      <c r="H54" s="28"/>
      <c r="I54" s="28"/>
      <c r="J54" s="28"/>
      <c r="K54" s="28"/>
      <c r="L54" s="28"/>
      <c r="M54" s="28"/>
    </row>
    <row r="55" spans="1:13" x14ac:dyDescent="0.25">
      <c r="A55" s="23"/>
      <c r="B55" s="32"/>
      <c r="C55" s="32"/>
      <c r="D55" s="32"/>
      <c r="E55" s="32"/>
      <c r="F55" s="32"/>
      <c r="G55" s="30"/>
      <c r="H55" s="30"/>
      <c r="I55" s="30"/>
      <c r="J55" s="30"/>
      <c r="K55" s="30"/>
      <c r="L55" s="30"/>
      <c r="M55" s="30"/>
    </row>
    <row r="56" spans="1:13" x14ac:dyDescent="0.25">
      <c r="A56" s="23"/>
      <c r="B56" s="24"/>
      <c r="C56" s="24"/>
      <c r="D56" s="24"/>
      <c r="E56" s="24"/>
      <c r="F56" s="25"/>
      <c r="G56" s="30"/>
      <c r="H56" s="30"/>
      <c r="I56" s="30"/>
      <c r="J56" s="30"/>
      <c r="K56" s="30"/>
      <c r="L56" s="30"/>
      <c r="M56" s="30"/>
    </row>
    <row r="57" spans="1:13" x14ac:dyDescent="0.25">
      <c r="A57" s="26"/>
      <c r="B57" s="20"/>
      <c r="C57" s="20"/>
      <c r="D57" s="20"/>
      <c r="E57" s="20"/>
      <c r="F57" s="27"/>
      <c r="G57" s="30"/>
      <c r="H57" s="30"/>
      <c r="I57" s="30"/>
      <c r="J57" s="30"/>
      <c r="K57" s="30"/>
      <c r="L57" s="30"/>
      <c r="M57" s="30"/>
    </row>
    <row r="58" spans="1:13" x14ac:dyDescent="0.25">
      <c r="A58" s="26"/>
      <c r="B58" s="22"/>
      <c r="C58" s="22"/>
      <c r="D58" s="22"/>
      <c r="E58" s="22"/>
      <c r="F58" s="28"/>
      <c r="G58" s="30"/>
      <c r="H58" s="30"/>
      <c r="I58" s="30"/>
      <c r="J58" s="30"/>
      <c r="K58" s="30"/>
      <c r="L58" s="30"/>
      <c r="M58" s="30"/>
    </row>
  </sheetData>
  <mergeCells count="6">
    <mergeCell ref="A1:M1"/>
    <mergeCell ref="A2:M2"/>
    <mergeCell ref="A3:M3"/>
    <mergeCell ref="A4:M4"/>
    <mergeCell ref="G45:J45"/>
    <mergeCell ref="B10:K10"/>
  </mergeCells>
  <printOptions horizontalCentered="1"/>
  <pageMargins left="0.25" right="0.25" top="0.75" bottom="0.75" header="0.3" footer="0.3"/>
  <pageSetup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7F6CA-5DDF-4D90-B0B7-7DB215258625}">
  <sheetPr>
    <pageSetUpPr fitToPage="1"/>
  </sheetPr>
  <dimension ref="A1:M71"/>
  <sheetViews>
    <sheetView zoomScaleNormal="100" workbookViewId="0">
      <selection activeCell="F5" sqref="F5:J5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69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18</v>
      </c>
      <c r="C12" s="61">
        <v>18</v>
      </c>
      <c r="D12" s="61">
        <v>18</v>
      </c>
      <c r="E12" s="61">
        <v>18</v>
      </c>
      <c r="F12" s="61">
        <v>18</v>
      </c>
      <c r="G12" s="61">
        <v>18</v>
      </c>
      <c r="H12" s="61">
        <v>18</v>
      </c>
      <c r="I12" s="61">
        <v>18</v>
      </c>
      <c r="J12" s="61">
        <v>18</v>
      </c>
      <c r="K12" s="61">
        <v>18</v>
      </c>
      <c r="L12" s="61">
        <v>2</v>
      </c>
      <c r="M12" s="61">
        <v>1</v>
      </c>
    </row>
    <row r="13" spans="1:13" x14ac:dyDescent="0.2">
      <c r="A13" s="62">
        <v>1995</v>
      </c>
      <c r="B13" s="61">
        <v>1007.7316527271587</v>
      </c>
      <c r="C13" s="61">
        <v>1028.7316527271587</v>
      </c>
      <c r="D13" s="61">
        <v>1790.7316527271587</v>
      </c>
      <c r="E13" s="61">
        <v>1790.7316527271587</v>
      </c>
      <c r="F13" s="61">
        <v>1790.7316527271587</v>
      </c>
      <c r="G13" s="61">
        <v>1790.7316527271587</v>
      </c>
      <c r="H13" s="61">
        <v>1791</v>
      </c>
      <c r="I13" s="61">
        <v>1790</v>
      </c>
      <c r="J13" s="61">
        <v>1790</v>
      </c>
      <c r="K13" s="61">
        <v>1790</v>
      </c>
      <c r="L13" s="61">
        <v>6</v>
      </c>
      <c r="M13" s="61">
        <v>6</v>
      </c>
    </row>
    <row r="14" spans="1:13" x14ac:dyDescent="0.2">
      <c r="A14" s="63">
        <f t="shared" ref="A14:A42" si="1">1+A13</f>
        <v>1996</v>
      </c>
      <c r="B14" s="61">
        <v>92.268000000000001</v>
      </c>
      <c r="C14" s="61">
        <v>92.268000000000001</v>
      </c>
      <c r="D14" s="61">
        <v>92.268000000000001</v>
      </c>
      <c r="E14" s="61">
        <v>92.268000000000001</v>
      </c>
      <c r="F14" s="61">
        <v>92.268000000000001</v>
      </c>
      <c r="G14" s="61">
        <v>92.268000000000001</v>
      </c>
      <c r="H14" s="61">
        <v>105</v>
      </c>
      <c r="I14" s="61">
        <v>407</v>
      </c>
      <c r="J14" s="61">
        <v>570</v>
      </c>
      <c r="K14" s="61">
        <v>1778</v>
      </c>
      <c r="L14" s="61">
        <v>4</v>
      </c>
      <c r="M14" s="61">
        <v>9</v>
      </c>
    </row>
    <row r="15" spans="1:13" x14ac:dyDescent="0.2">
      <c r="A15" s="63">
        <f t="shared" si="1"/>
        <v>1997</v>
      </c>
      <c r="B15" s="61">
        <v>82</v>
      </c>
      <c r="C15" s="61">
        <v>82</v>
      </c>
      <c r="D15" s="61">
        <v>82</v>
      </c>
      <c r="E15" s="61">
        <v>82</v>
      </c>
      <c r="F15" s="61">
        <v>82</v>
      </c>
      <c r="G15" s="61">
        <v>82</v>
      </c>
      <c r="H15" s="61">
        <v>82</v>
      </c>
      <c r="I15" s="61">
        <v>82</v>
      </c>
      <c r="J15" s="61">
        <v>82</v>
      </c>
      <c r="K15" s="61">
        <v>82</v>
      </c>
      <c r="L15" s="61">
        <v>5</v>
      </c>
      <c r="M15" s="61">
        <v>8</v>
      </c>
    </row>
    <row r="16" spans="1:13" x14ac:dyDescent="0.2">
      <c r="A16" s="63">
        <f t="shared" si="1"/>
        <v>1998</v>
      </c>
      <c r="B16" s="61">
        <v>197.42903000000001</v>
      </c>
      <c r="C16" s="61">
        <v>197.42903000000001</v>
      </c>
      <c r="D16" s="61">
        <v>197.42903000000001</v>
      </c>
      <c r="E16" s="61">
        <v>197.42903000000001</v>
      </c>
      <c r="F16" s="61">
        <v>197.42903000000001</v>
      </c>
      <c r="G16" s="61">
        <v>197.55603000000002</v>
      </c>
      <c r="H16" s="61">
        <v>198</v>
      </c>
      <c r="I16" s="61">
        <v>198</v>
      </c>
      <c r="J16" s="61">
        <v>198</v>
      </c>
      <c r="K16" s="61">
        <v>198</v>
      </c>
      <c r="L16" s="61">
        <v>14</v>
      </c>
      <c r="M16" s="61">
        <v>24</v>
      </c>
    </row>
    <row r="17" spans="1:13" x14ac:dyDescent="0.2">
      <c r="A17" s="63">
        <f t="shared" si="1"/>
        <v>1999</v>
      </c>
      <c r="B17" s="61">
        <v>111</v>
      </c>
      <c r="C17" s="61">
        <v>111</v>
      </c>
      <c r="D17" s="61">
        <v>111</v>
      </c>
      <c r="E17" s="61">
        <v>111</v>
      </c>
      <c r="F17" s="61">
        <v>111</v>
      </c>
      <c r="G17" s="61">
        <v>111</v>
      </c>
      <c r="H17" s="61">
        <v>111</v>
      </c>
      <c r="I17" s="61">
        <v>111</v>
      </c>
      <c r="J17" s="61">
        <v>111</v>
      </c>
      <c r="K17" s="61">
        <v>111</v>
      </c>
      <c r="L17" s="61">
        <v>3</v>
      </c>
      <c r="M17" s="61">
        <v>2</v>
      </c>
    </row>
    <row r="18" spans="1:13" x14ac:dyDescent="0.2">
      <c r="A18" s="63">
        <f t="shared" si="1"/>
        <v>2000</v>
      </c>
      <c r="B18" s="61">
        <v>1</v>
      </c>
      <c r="C18" s="61">
        <v>1</v>
      </c>
      <c r="D18" s="61">
        <v>1</v>
      </c>
      <c r="E18" s="61">
        <v>1</v>
      </c>
      <c r="F18" s="61">
        <v>1</v>
      </c>
      <c r="G18" s="61">
        <v>1</v>
      </c>
      <c r="H18" s="61">
        <v>1</v>
      </c>
      <c r="I18" s="61">
        <v>1</v>
      </c>
      <c r="J18" s="61">
        <v>1</v>
      </c>
      <c r="K18" s="61">
        <v>1</v>
      </c>
      <c r="L18" s="61">
        <v>2</v>
      </c>
      <c r="M18" s="61">
        <v>1</v>
      </c>
    </row>
    <row r="19" spans="1:13" x14ac:dyDescent="0.2">
      <c r="A19" s="63">
        <f t="shared" si="1"/>
        <v>2001</v>
      </c>
      <c r="B19" s="61">
        <v>33</v>
      </c>
      <c r="C19" s="61">
        <v>33</v>
      </c>
      <c r="D19" s="61">
        <v>33</v>
      </c>
      <c r="E19" s="61">
        <v>33</v>
      </c>
      <c r="F19" s="61">
        <v>33</v>
      </c>
      <c r="G19" s="61">
        <v>33</v>
      </c>
      <c r="H19" s="61">
        <v>33</v>
      </c>
      <c r="I19" s="61">
        <v>33</v>
      </c>
      <c r="J19" s="61">
        <v>33</v>
      </c>
      <c r="K19" s="61">
        <v>33</v>
      </c>
      <c r="L19" s="61">
        <v>4</v>
      </c>
      <c r="M19" s="61">
        <v>3</v>
      </c>
    </row>
    <row r="20" spans="1:13" x14ac:dyDescent="0.2">
      <c r="A20" s="63">
        <f t="shared" si="1"/>
        <v>2002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</row>
    <row r="21" spans="1:13" x14ac:dyDescent="0.2">
      <c r="A21" s="63">
        <f t="shared" si="1"/>
        <v>2003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</row>
    <row r="22" spans="1:13" x14ac:dyDescent="0.2">
      <c r="A22" s="63">
        <f t="shared" si="1"/>
        <v>2004</v>
      </c>
      <c r="B22" s="61">
        <v>5</v>
      </c>
      <c r="C22" s="61">
        <v>5</v>
      </c>
      <c r="D22" s="61">
        <v>5</v>
      </c>
      <c r="E22" s="61">
        <v>5</v>
      </c>
      <c r="F22" s="61">
        <v>5</v>
      </c>
      <c r="G22" s="61">
        <v>5</v>
      </c>
      <c r="H22" s="61">
        <v>5</v>
      </c>
      <c r="I22" s="61">
        <v>5</v>
      </c>
      <c r="J22" s="61">
        <v>5</v>
      </c>
      <c r="K22" s="61">
        <v>5</v>
      </c>
      <c r="L22" s="61">
        <v>1</v>
      </c>
      <c r="M22" s="61">
        <v>0</v>
      </c>
    </row>
    <row r="23" spans="1:13" x14ac:dyDescent="0.2">
      <c r="A23" s="63">
        <f t="shared" si="1"/>
        <v>2005</v>
      </c>
      <c r="B23" s="61">
        <v>0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</row>
    <row r="24" spans="1:13" x14ac:dyDescent="0.2">
      <c r="A24" s="63">
        <f t="shared" si="1"/>
        <v>2006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</row>
    <row r="25" spans="1:13" s="64" customFormat="1" x14ac:dyDescent="0.2">
      <c r="A25" s="63">
        <f t="shared" si="1"/>
        <v>2007</v>
      </c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1</v>
      </c>
    </row>
    <row r="26" spans="1:13" x14ac:dyDescent="0.2">
      <c r="A26" s="63">
        <f t="shared" si="1"/>
        <v>2008</v>
      </c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</row>
    <row r="27" spans="1:13" x14ac:dyDescent="0.2">
      <c r="A27" s="63">
        <f t="shared" si="1"/>
        <v>2009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</row>
    <row r="28" spans="1:13" x14ac:dyDescent="0.2">
      <c r="A28" s="63">
        <f t="shared" si="1"/>
        <v>2010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</row>
    <row r="29" spans="1:13" x14ac:dyDescent="0.2">
      <c r="A29" s="63">
        <f t="shared" si="1"/>
        <v>2011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</row>
    <row r="30" spans="1:13" x14ac:dyDescent="0.2">
      <c r="A30" s="63">
        <f t="shared" si="1"/>
        <v>2012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</row>
    <row r="31" spans="1:13" x14ac:dyDescent="0.2">
      <c r="A31" s="63">
        <f t="shared" si="1"/>
        <v>2013</v>
      </c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</row>
    <row r="32" spans="1:13" x14ac:dyDescent="0.2">
      <c r="A32" s="63">
        <f t="shared" si="1"/>
        <v>2014</v>
      </c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</row>
    <row r="33" spans="1:13" x14ac:dyDescent="0.2">
      <c r="A33" s="63">
        <f t="shared" si="1"/>
        <v>2015</v>
      </c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</row>
    <row r="34" spans="1:13" x14ac:dyDescent="0.2">
      <c r="A34" s="63">
        <f t="shared" si="1"/>
        <v>2016</v>
      </c>
      <c r="B34" s="65"/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0</v>
      </c>
      <c r="J40" s="61">
        <v>0</v>
      </c>
      <c r="K40" s="61">
        <v>0</v>
      </c>
      <c r="L40" s="61">
        <v>0</v>
      </c>
      <c r="M40" s="61">
        <v>0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0</v>
      </c>
      <c r="K41" s="61">
        <v>0</v>
      </c>
      <c r="L41" s="61">
        <v>0</v>
      </c>
      <c r="M41" s="61">
        <v>0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0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2808</v>
      </c>
      <c r="K44" s="69">
        <f>SUM(K12:K42)</f>
        <v>4016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1208</v>
      </c>
    </row>
    <row r="46" spans="1:13" x14ac:dyDescent="0.2">
      <c r="J46" s="64" t="s">
        <v>21</v>
      </c>
      <c r="K46" s="71">
        <v>1208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16</v>
      </c>
      <c r="C59" s="33">
        <v>4</v>
      </c>
      <c r="D59" s="33">
        <v>7</v>
      </c>
      <c r="E59" s="33">
        <v>1</v>
      </c>
      <c r="F59" s="33">
        <v>3</v>
      </c>
      <c r="G59" s="33">
        <v>5</v>
      </c>
      <c r="H59" s="33">
        <v>0</v>
      </c>
      <c r="I59" s="33">
        <v>1</v>
      </c>
      <c r="J59" s="33">
        <v>4</v>
      </c>
      <c r="K59" s="33">
        <v>0</v>
      </c>
      <c r="L59" s="33">
        <v>0</v>
      </c>
      <c r="M59" s="40">
        <f>SUM(B59:L59)</f>
        <v>41</v>
      </c>
    </row>
    <row r="60" spans="1:13" ht="51" x14ac:dyDescent="0.2">
      <c r="A60" s="35" t="s">
        <v>36</v>
      </c>
      <c r="B60" s="33">
        <v>607</v>
      </c>
      <c r="C60" s="33">
        <v>85</v>
      </c>
      <c r="D60" s="33">
        <v>1842</v>
      </c>
      <c r="E60" s="33">
        <v>54</v>
      </c>
      <c r="F60" s="33">
        <v>1291</v>
      </c>
      <c r="G60" s="33">
        <v>125</v>
      </c>
      <c r="H60" s="33">
        <v>0</v>
      </c>
      <c r="I60" s="33">
        <v>1</v>
      </c>
      <c r="J60" s="33">
        <v>11</v>
      </c>
      <c r="K60" s="33">
        <v>0</v>
      </c>
      <c r="L60" s="33">
        <v>0</v>
      </c>
      <c r="M60" s="34">
        <f>SUM(B60:L60)</f>
        <v>4016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3</v>
      </c>
      <c r="C65" s="33">
        <v>1</v>
      </c>
      <c r="D65" s="33">
        <v>21</v>
      </c>
      <c r="E65" s="33">
        <v>16</v>
      </c>
      <c r="F65" s="40">
        <f>SUM(B65:E65)</f>
        <v>41</v>
      </c>
    </row>
    <row r="66" spans="1:13" ht="53.25" customHeight="1" x14ac:dyDescent="0.2">
      <c r="A66" s="35" t="s">
        <v>36</v>
      </c>
      <c r="B66" s="33">
        <v>23</v>
      </c>
      <c r="C66" s="33">
        <v>13</v>
      </c>
      <c r="D66" s="33">
        <v>2105</v>
      </c>
      <c r="E66" s="33">
        <v>1875</v>
      </c>
      <c r="F66" s="34">
        <f>SUM(B66:E66)</f>
        <v>4016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59:L59 B65:E65" name="Range1"/>
  </protectedRanges>
  <mergeCells count="11">
    <mergeCell ref="A56:M56"/>
    <mergeCell ref="A1:M1"/>
    <mergeCell ref="A2:M2"/>
    <mergeCell ref="B3:M3"/>
    <mergeCell ref="A4:M4"/>
    <mergeCell ref="F5:J5"/>
    <mergeCell ref="B57:M57"/>
    <mergeCell ref="A62:F62"/>
    <mergeCell ref="B63:F63"/>
    <mergeCell ref="B69:M69"/>
    <mergeCell ref="B71:M71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328F7-860E-409D-A3F0-F0D0D43A2961}">
  <sheetPr>
    <pageSetUpPr fitToPage="1"/>
  </sheetPr>
  <dimension ref="A1:M71"/>
  <sheetViews>
    <sheetView zoomScaleNormal="100" workbookViewId="0">
      <selection activeCell="F52" sqref="F52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32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</row>
    <row r="13" spans="1:13" x14ac:dyDescent="0.2">
      <c r="A13" s="62">
        <v>1995</v>
      </c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</row>
    <row r="14" spans="1:13" x14ac:dyDescent="0.2">
      <c r="A14" s="63">
        <f t="shared" ref="A14:A42" si="1">1+A13</f>
        <v>1996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</row>
    <row r="15" spans="1:13" x14ac:dyDescent="0.2">
      <c r="A15" s="63">
        <f t="shared" si="1"/>
        <v>1997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</row>
    <row r="16" spans="1:13" x14ac:dyDescent="0.2">
      <c r="A16" s="63">
        <f t="shared" si="1"/>
        <v>1998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</row>
    <row r="17" spans="1:13" x14ac:dyDescent="0.2">
      <c r="A17" s="63">
        <f t="shared" si="1"/>
        <v>1999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</row>
    <row r="18" spans="1:13" x14ac:dyDescent="0.2">
      <c r="A18" s="63">
        <f t="shared" si="1"/>
        <v>2000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</row>
    <row r="19" spans="1:13" x14ac:dyDescent="0.2">
      <c r="A19" s="63">
        <f t="shared" si="1"/>
        <v>2001</v>
      </c>
      <c r="B19" s="61">
        <v>0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</row>
    <row r="20" spans="1:13" x14ac:dyDescent="0.2">
      <c r="A20" s="63">
        <f t="shared" si="1"/>
        <v>2002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</row>
    <row r="21" spans="1:13" x14ac:dyDescent="0.2">
      <c r="A21" s="63">
        <f t="shared" si="1"/>
        <v>2003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</row>
    <row r="22" spans="1:13" x14ac:dyDescent="0.2">
      <c r="A22" s="63">
        <f t="shared" si="1"/>
        <v>2004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</row>
    <row r="23" spans="1:13" x14ac:dyDescent="0.2">
      <c r="A23" s="63">
        <f t="shared" si="1"/>
        <v>2005</v>
      </c>
      <c r="B23" s="61">
        <v>0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</row>
    <row r="24" spans="1:13" x14ac:dyDescent="0.2">
      <c r="A24" s="63">
        <f t="shared" si="1"/>
        <v>2006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</row>
    <row r="25" spans="1:13" s="64" customFormat="1" x14ac:dyDescent="0.2">
      <c r="A25" s="63">
        <f t="shared" si="1"/>
        <v>2007</v>
      </c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</row>
    <row r="26" spans="1:13" x14ac:dyDescent="0.2">
      <c r="A26" s="63">
        <f t="shared" si="1"/>
        <v>2008</v>
      </c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</row>
    <row r="27" spans="1:13" x14ac:dyDescent="0.2">
      <c r="A27" s="63">
        <f t="shared" si="1"/>
        <v>2009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</row>
    <row r="28" spans="1:13" x14ac:dyDescent="0.2">
      <c r="A28" s="63">
        <f t="shared" si="1"/>
        <v>2010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</row>
    <row r="29" spans="1:13" x14ac:dyDescent="0.2">
      <c r="A29" s="63">
        <f t="shared" si="1"/>
        <v>2011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</row>
    <row r="30" spans="1:13" x14ac:dyDescent="0.2">
      <c r="A30" s="63">
        <f t="shared" si="1"/>
        <v>2012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</row>
    <row r="31" spans="1:13" x14ac:dyDescent="0.2">
      <c r="A31" s="63">
        <f t="shared" si="1"/>
        <v>2013</v>
      </c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</row>
    <row r="32" spans="1:13" x14ac:dyDescent="0.2">
      <c r="A32" s="63">
        <f t="shared" si="1"/>
        <v>2014</v>
      </c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</row>
    <row r="33" spans="1:13" x14ac:dyDescent="0.2">
      <c r="A33" s="63">
        <f t="shared" si="1"/>
        <v>2015</v>
      </c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</row>
    <row r="34" spans="1:13" x14ac:dyDescent="0.2">
      <c r="A34" s="63">
        <f t="shared" si="1"/>
        <v>2016</v>
      </c>
      <c r="B34" s="65"/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7.4160000000000004</v>
      </c>
      <c r="G36" s="61">
        <v>45</v>
      </c>
      <c r="H36" s="61">
        <v>45</v>
      </c>
      <c r="I36" s="61">
        <v>45</v>
      </c>
      <c r="J36" s="61">
        <v>45</v>
      </c>
      <c r="K36" s="61">
        <v>45</v>
      </c>
      <c r="L36" s="61">
        <v>1</v>
      </c>
      <c r="M36" s="61">
        <v>0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2.5</v>
      </c>
      <c r="G37" s="61">
        <v>33</v>
      </c>
      <c r="H37" s="61">
        <v>33.9</v>
      </c>
      <c r="I37" s="61">
        <v>35.546999999999997</v>
      </c>
      <c r="J37" s="61">
        <v>36</v>
      </c>
      <c r="K37" s="61">
        <v>36</v>
      </c>
      <c r="L37" s="61">
        <v>2</v>
      </c>
      <c r="M37" s="61">
        <v>1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743.25</v>
      </c>
      <c r="I38" s="61">
        <v>744.32899999999995</v>
      </c>
      <c r="J38" s="61">
        <v>744</v>
      </c>
      <c r="K38" s="61">
        <v>744</v>
      </c>
      <c r="L38" s="61">
        <v>3</v>
      </c>
      <c r="M38" s="61">
        <v>0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0.72800000000000009</v>
      </c>
      <c r="I39" s="61">
        <v>0.72800000000000009</v>
      </c>
      <c r="J39" s="61">
        <v>2</v>
      </c>
      <c r="K39" s="61">
        <v>2</v>
      </c>
      <c r="L39" s="61">
        <v>3</v>
      </c>
      <c r="M39" s="61">
        <v>0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0</v>
      </c>
      <c r="J40" s="61">
        <v>15</v>
      </c>
      <c r="K40" s="61">
        <v>23</v>
      </c>
      <c r="L40" s="61">
        <v>1</v>
      </c>
      <c r="M40" s="61">
        <v>0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0</v>
      </c>
      <c r="K41" s="61">
        <v>0</v>
      </c>
      <c r="L41" s="61">
        <v>1</v>
      </c>
      <c r="M41" s="61">
        <v>0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0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842</v>
      </c>
      <c r="K44" s="69">
        <f>SUM(K12:K42)</f>
        <v>850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8</v>
      </c>
    </row>
    <row r="46" spans="1:13" x14ac:dyDescent="0.2">
      <c r="J46" s="64" t="s">
        <v>21</v>
      </c>
      <c r="K46" s="71">
        <v>8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2</v>
      </c>
      <c r="C59" s="33">
        <v>4</v>
      </c>
      <c r="D59" s="33">
        <v>2</v>
      </c>
      <c r="E59" s="33">
        <v>0</v>
      </c>
      <c r="F59" s="33">
        <v>1</v>
      </c>
      <c r="G59" s="33">
        <v>1</v>
      </c>
      <c r="H59" s="33">
        <v>0</v>
      </c>
      <c r="I59" s="33">
        <v>2</v>
      </c>
      <c r="J59" s="33">
        <v>0</v>
      </c>
      <c r="K59" s="33">
        <v>0</v>
      </c>
      <c r="L59" s="33">
        <v>0</v>
      </c>
      <c r="M59" s="40">
        <f>SUM(B59:L59)</f>
        <v>12</v>
      </c>
    </row>
    <row r="60" spans="1:13" ht="51" x14ac:dyDescent="0.2">
      <c r="A60" s="35" t="s">
        <v>36</v>
      </c>
      <c r="B60" s="33">
        <v>753.726</v>
      </c>
      <c r="C60" s="33">
        <v>54</v>
      </c>
      <c r="D60" s="33">
        <v>38</v>
      </c>
      <c r="E60" s="33">
        <v>0</v>
      </c>
      <c r="F60" s="33">
        <v>0</v>
      </c>
      <c r="G60" s="33">
        <v>1</v>
      </c>
      <c r="H60" s="33">
        <v>0</v>
      </c>
      <c r="I60" s="33">
        <v>3</v>
      </c>
      <c r="J60" s="33">
        <v>0</v>
      </c>
      <c r="K60" s="33">
        <v>0</v>
      </c>
      <c r="L60" s="33">
        <v>0</v>
      </c>
      <c r="M60" s="34">
        <f>SUM(B60:L60)</f>
        <v>849.726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4</v>
      </c>
      <c r="C65" s="33">
        <v>0</v>
      </c>
      <c r="D65" s="33">
        <v>1</v>
      </c>
      <c r="E65" s="33">
        <v>7</v>
      </c>
      <c r="F65" s="40">
        <f>SUM(B65:E65)</f>
        <v>12</v>
      </c>
    </row>
    <row r="66" spans="1:13" ht="53.25" customHeight="1" x14ac:dyDescent="0.2">
      <c r="A66" s="35" t="s">
        <v>36</v>
      </c>
      <c r="B66" s="33">
        <v>48.646999999999998</v>
      </c>
      <c r="C66" s="33">
        <v>0</v>
      </c>
      <c r="D66" s="33">
        <v>744.07899999999995</v>
      </c>
      <c r="E66" s="33">
        <v>57</v>
      </c>
      <c r="F66" s="34">
        <f>SUM(B66:E66)</f>
        <v>849.726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65 E60 B59:I59 H60 J59:L60 D65:E65 C65:C66" name="Range1"/>
  </protectedRanges>
  <mergeCells count="11">
    <mergeCell ref="A56:M56"/>
    <mergeCell ref="A1:M1"/>
    <mergeCell ref="A2:M2"/>
    <mergeCell ref="B3:M3"/>
    <mergeCell ref="A4:M4"/>
    <mergeCell ref="F5:J5"/>
    <mergeCell ref="B57:M57"/>
    <mergeCell ref="A62:F62"/>
    <mergeCell ref="B63:F63"/>
    <mergeCell ref="B69:M69"/>
    <mergeCell ref="B71:M71"/>
  </mergeCells>
  <printOptions horizontalCentered="1"/>
  <pageMargins left="0.75" right="0.75" top="1" bottom="1" header="0.5" footer="0.5"/>
  <pageSetup scale="43" orientation="portrait" r:id="rId1"/>
  <headerFooter alignWithMargins="0"/>
  <rowBreaks count="1" manualBreakCount="1">
    <brk id="54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6C396-D3FC-43F8-8E60-04A8554BA4D8}">
  <sheetPr>
    <pageSetUpPr fitToPage="1"/>
  </sheetPr>
  <dimension ref="A1:M71"/>
  <sheetViews>
    <sheetView zoomScaleNormal="100" workbookViewId="0">
      <selection activeCell="F5" sqref="F5:J5"/>
    </sheetView>
  </sheetViews>
  <sheetFormatPr defaultColWidth="9.425781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35" width="9.28515625" style="56" customWidth="1"/>
    <col min="36" max="16384" width="9.42578125" style="56"/>
  </cols>
  <sheetData>
    <row r="1" spans="1:13" s="46" customFormat="1" ht="35.8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8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8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8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85" customHeight="1" x14ac:dyDescent="0.25">
      <c r="A5" s="48"/>
      <c r="E5" s="50" t="s">
        <v>20</v>
      </c>
      <c r="F5" s="150" t="s">
        <v>62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</row>
    <row r="13" spans="1:13" x14ac:dyDescent="0.2">
      <c r="A13" s="62">
        <v>1995</v>
      </c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</row>
    <row r="14" spans="1:13" x14ac:dyDescent="0.2">
      <c r="A14" s="63">
        <f t="shared" ref="A14:A42" si="1">1+A13</f>
        <v>1996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</row>
    <row r="15" spans="1:13" x14ac:dyDescent="0.2">
      <c r="A15" s="63">
        <f t="shared" si="1"/>
        <v>1997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</row>
    <row r="16" spans="1:13" x14ac:dyDescent="0.2">
      <c r="A16" s="63">
        <f t="shared" si="1"/>
        <v>1998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</row>
    <row r="17" spans="1:13" x14ac:dyDescent="0.2">
      <c r="A17" s="63">
        <f t="shared" si="1"/>
        <v>1999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</row>
    <row r="18" spans="1:13" x14ac:dyDescent="0.2">
      <c r="A18" s="63">
        <f t="shared" si="1"/>
        <v>2000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</row>
    <row r="19" spans="1:13" x14ac:dyDescent="0.2">
      <c r="A19" s="63">
        <f t="shared" si="1"/>
        <v>2001</v>
      </c>
      <c r="B19" s="61">
        <v>0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</row>
    <row r="20" spans="1:13" x14ac:dyDescent="0.2">
      <c r="A20" s="63">
        <f t="shared" si="1"/>
        <v>2002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</row>
    <row r="21" spans="1:13" x14ac:dyDescent="0.2">
      <c r="A21" s="63">
        <f t="shared" si="1"/>
        <v>2003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</row>
    <row r="22" spans="1:13" x14ac:dyDescent="0.2">
      <c r="A22" s="63">
        <f t="shared" si="1"/>
        <v>2004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</row>
    <row r="23" spans="1:13" x14ac:dyDescent="0.2">
      <c r="A23" s="63">
        <f t="shared" si="1"/>
        <v>2005</v>
      </c>
      <c r="B23" s="61">
        <v>0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</row>
    <row r="24" spans="1:13" x14ac:dyDescent="0.2">
      <c r="A24" s="63">
        <f t="shared" si="1"/>
        <v>2006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</row>
    <row r="25" spans="1:13" s="64" customFormat="1" x14ac:dyDescent="0.2">
      <c r="A25" s="63">
        <f t="shared" si="1"/>
        <v>2007</v>
      </c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</row>
    <row r="26" spans="1:13" x14ac:dyDescent="0.2">
      <c r="A26" s="63">
        <f t="shared" si="1"/>
        <v>2008</v>
      </c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</row>
    <row r="27" spans="1:13" x14ac:dyDescent="0.2">
      <c r="A27" s="63">
        <f t="shared" si="1"/>
        <v>2009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</row>
    <row r="28" spans="1:13" x14ac:dyDescent="0.2">
      <c r="A28" s="63">
        <f t="shared" si="1"/>
        <v>2010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</row>
    <row r="29" spans="1:13" x14ac:dyDescent="0.2">
      <c r="A29" s="63">
        <f t="shared" si="1"/>
        <v>2011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</row>
    <row r="30" spans="1:13" x14ac:dyDescent="0.2">
      <c r="A30" s="63">
        <f t="shared" si="1"/>
        <v>2012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</row>
    <row r="31" spans="1:13" x14ac:dyDescent="0.2">
      <c r="A31" s="63">
        <f t="shared" si="1"/>
        <v>2013</v>
      </c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</row>
    <row r="32" spans="1:13" x14ac:dyDescent="0.2">
      <c r="A32" s="63">
        <f t="shared" si="1"/>
        <v>2014</v>
      </c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</row>
    <row r="33" spans="1:13" x14ac:dyDescent="0.2">
      <c r="A33" s="63">
        <f t="shared" si="1"/>
        <v>2015</v>
      </c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</row>
    <row r="34" spans="1:13" x14ac:dyDescent="0.2">
      <c r="A34" s="63">
        <f t="shared" si="1"/>
        <v>2016</v>
      </c>
      <c r="B34" s="65"/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0</v>
      </c>
      <c r="J40" s="61">
        <v>0</v>
      </c>
      <c r="K40" s="61">
        <v>0</v>
      </c>
      <c r="L40" s="61">
        <v>0</v>
      </c>
      <c r="M40" s="61">
        <v>0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0</v>
      </c>
      <c r="K41" s="61">
        <v>0</v>
      </c>
      <c r="L41" s="61">
        <v>0</v>
      </c>
      <c r="M41" s="61">
        <v>0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0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0</v>
      </c>
      <c r="K44" s="69">
        <f>SUM(K12:K42)</f>
        <v>0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0</v>
      </c>
    </row>
    <row r="46" spans="1:13" x14ac:dyDescent="0.2">
      <c r="J46" s="64" t="s">
        <v>21</v>
      </c>
      <c r="K46" s="71"/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8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61">
        <v>0</v>
      </c>
      <c r="C59" s="61">
        <v>0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40">
        <f>SUM(B59:L59)</f>
        <v>0</v>
      </c>
    </row>
    <row r="60" spans="1:13" ht="51" x14ac:dyDescent="0.2">
      <c r="A60" s="35" t="s">
        <v>36</v>
      </c>
      <c r="B60" s="61">
        <v>0</v>
      </c>
      <c r="C60" s="61">
        <v>0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61">
        <v>0</v>
      </c>
      <c r="L60" s="61">
        <v>0</v>
      </c>
      <c r="M60" s="34">
        <f>SUM(B60:L60)</f>
        <v>0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61">
        <v>0</v>
      </c>
      <c r="C65" s="61">
        <v>0</v>
      </c>
      <c r="D65" s="61">
        <v>0</v>
      </c>
      <c r="E65" s="61">
        <v>0</v>
      </c>
      <c r="F65" s="40">
        <f>SUM(B65:E65)</f>
        <v>0</v>
      </c>
    </row>
    <row r="66" spans="1:13" ht="53.25" customHeight="1" x14ac:dyDescent="0.2">
      <c r="A66" s="35" t="s">
        <v>36</v>
      </c>
      <c r="B66" s="61">
        <v>0</v>
      </c>
      <c r="C66" s="61">
        <v>0</v>
      </c>
      <c r="D66" s="61">
        <v>0</v>
      </c>
      <c r="E66" s="61">
        <v>0</v>
      </c>
      <c r="F66" s="34">
        <f>SUM(B66:E66)</f>
        <v>0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mergeCells count="11">
    <mergeCell ref="A56:M56"/>
    <mergeCell ref="A1:M1"/>
    <mergeCell ref="A2:M2"/>
    <mergeCell ref="B3:M3"/>
    <mergeCell ref="A4:M4"/>
    <mergeCell ref="F5:J5"/>
    <mergeCell ref="B57:M57"/>
    <mergeCell ref="A62:F62"/>
    <mergeCell ref="B63:F63"/>
    <mergeCell ref="B69:M69"/>
    <mergeCell ref="B71:M71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BEEF4-33A6-4E7B-9D1C-73D1B98A9373}">
  <sheetPr>
    <pageSetUpPr fitToPage="1"/>
  </sheetPr>
  <dimension ref="A1:M71"/>
  <sheetViews>
    <sheetView zoomScaleNormal="100" workbookViewId="0">
      <selection activeCell="L12" sqref="L12:L42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70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6869</v>
      </c>
      <c r="C12" s="121">
        <v>6869</v>
      </c>
      <c r="D12" s="61">
        <v>6870</v>
      </c>
      <c r="E12" s="61">
        <v>6871.7</v>
      </c>
      <c r="F12" s="61">
        <v>6871.7</v>
      </c>
      <c r="G12" s="61">
        <v>6871.7</v>
      </c>
      <c r="H12" s="61">
        <v>6871.7</v>
      </c>
      <c r="I12" s="61">
        <v>6871.7</v>
      </c>
      <c r="J12" s="61">
        <v>6872</v>
      </c>
      <c r="K12" s="61">
        <v>6871</v>
      </c>
      <c r="L12" s="61">
        <v>746</v>
      </c>
      <c r="M12" s="61">
        <v>430</v>
      </c>
    </row>
    <row r="13" spans="1:13" x14ac:dyDescent="0.2">
      <c r="A13" s="62">
        <v>1995</v>
      </c>
      <c r="B13" s="61">
        <v>224</v>
      </c>
      <c r="C13" s="121">
        <v>224</v>
      </c>
      <c r="D13" s="61">
        <v>224</v>
      </c>
      <c r="E13" s="61">
        <v>224</v>
      </c>
      <c r="F13" s="61">
        <v>224.17500000000001</v>
      </c>
      <c r="G13" s="61">
        <v>224</v>
      </c>
      <c r="H13" s="61">
        <v>224</v>
      </c>
      <c r="I13" s="61">
        <v>224</v>
      </c>
      <c r="J13" s="61">
        <v>224</v>
      </c>
      <c r="K13" s="61">
        <v>224</v>
      </c>
      <c r="L13" s="61">
        <v>11</v>
      </c>
      <c r="M13" s="61">
        <v>19</v>
      </c>
    </row>
    <row r="14" spans="1:13" x14ac:dyDescent="0.2">
      <c r="A14" s="63">
        <f t="shared" ref="A14:A42" si="1">1+A13</f>
        <v>1996</v>
      </c>
      <c r="B14" s="61">
        <v>158</v>
      </c>
      <c r="C14" s="121">
        <v>158</v>
      </c>
      <c r="D14" s="61">
        <v>158</v>
      </c>
      <c r="E14" s="61">
        <v>158</v>
      </c>
      <c r="F14" s="61">
        <v>158</v>
      </c>
      <c r="G14" s="61">
        <v>158</v>
      </c>
      <c r="H14" s="61">
        <v>158</v>
      </c>
      <c r="I14" s="61">
        <v>158</v>
      </c>
      <c r="J14" s="61">
        <v>158</v>
      </c>
      <c r="K14" s="61">
        <v>158</v>
      </c>
      <c r="L14" s="61">
        <v>8</v>
      </c>
      <c r="M14" s="61">
        <v>10</v>
      </c>
    </row>
    <row r="15" spans="1:13" x14ac:dyDescent="0.2">
      <c r="A15" s="63">
        <f t="shared" si="1"/>
        <v>1997</v>
      </c>
      <c r="B15" s="61">
        <v>158</v>
      </c>
      <c r="C15" s="121">
        <v>158</v>
      </c>
      <c r="D15" s="61">
        <v>158</v>
      </c>
      <c r="E15" s="61">
        <v>158</v>
      </c>
      <c r="F15" s="61">
        <v>158</v>
      </c>
      <c r="G15" s="61">
        <v>158</v>
      </c>
      <c r="H15" s="61">
        <v>158</v>
      </c>
      <c r="I15" s="61">
        <v>158</v>
      </c>
      <c r="J15" s="61">
        <v>158</v>
      </c>
      <c r="K15" s="61">
        <v>158</v>
      </c>
      <c r="L15" s="61">
        <v>14</v>
      </c>
      <c r="M15" s="61">
        <v>12</v>
      </c>
    </row>
    <row r="16" spans="1:13" x14ac:dyDescent="0.2">
      <c r="A16" s="63">
        <f t="shared" si="1"/>
        <v>1998</v>
      </c>
      <c r="B16" s="61">
        <v>203</v>
      </c>
      <c r="C16" s="121">
        <v>203</v>
      </c>
      <c r="D16" s="61">
        <v>203</v>
      </c>
      <c r="E16" s="61">
        <v>203</v>
      </c>
      <c r="F16" s="61">
        <v>233.7911</v>
      </c>
      <c r="G16" s="61">
        <v>234</v>
      </c>
      <c r="H16" s="61">
        <v>234</v>
      </c>
      <c r="I16" s="61">
        <v>234</v>
      </c>
      <c r="J16" s="61">
        <v>234</v>
      </c>
      <c r="K16" s="61">
        <v>234</v>
      </c>
      <c r="L16" s="61">
        <v>16</v>
      </c>
      <c r="M16" s="61">
        <v>21</v>
      </c>
    </row>
    <row r="17" spans="1:13" x14ac:dyDescent="0.2">
      <c r="A17" s="63">
        <f t="shared" si="1"/>
        <v>1999</v>
      </c>
      <c r="B17" s="61">
        <v>40</v>
      </c>
      <c r="C17" s="121">
        <v>40</v>
      </c>
      <c r="D17" s="61">
        <v>40</v>
      </c>
      <c r="E17" s="61">
        <v>40</v>
      </c>
      <c r="F17" s="61">
        <v>40</v>
      </c>
      <c r="G17" s="61">
        <v>40</v>
      </c>
      <c r="H17" s="61">
        <v>40</v>
      </c>
      <c r="I17" s="61">
        <v>40</v>
      </c>
      <c r="J17" s="61">
        <v>40</v>
      </c>
      <c r="K17" s="61">
        <v>40</v>
      </c>
      <c r="L17" s="61">
        <v>11</v>
      </c>
      <c r="M17" s="61">
        <v>12</v>
      </c>
    </row>
    <row r="18" spans="1:13" x14ac:dyDescent="0.2">
      <c r="A18" s="63">
        <f t="shared" si="1"/>
        <v>2000</v>
      </c>
      <c r="B18" s="61">
        <v>484</v>
      </c>
      <c r="C18" s="121">
        <v>489</v>
      </c>
      <c r="D18" s="61">
        <v>493</v>
      </c>
      <c r="E18" s="61">
        <v>496.42899999999997</v>
      </c>
      <c r="F18" s="61">
        <v>496.42899999999997</v>
      </c>
      <c r="G18" s="61">
        <v>496</v>
      </c>
      <c r="H18" s="61">
        <v>496</v>
      </c>
      <c r="I18" s="61">
        <v>496</v>
      </c>
      <c r="J18" s="61">
        <v>496</v>
      </c>
      <c r="K18" s="61">
        <v>496</v>
      </c>
      <c r="L18" s="61">
        <v>13</v>
      </c>
      <c r="M18" s="61">
        <v>9</v>
      </c>
    </row>
    <row r="19" spans="1:13" x14ac:dyDescent="0.2">
      <c r="A19" s="63">
        <f t="shared" si="1"/>
        <v>2001</v>
      </c>
      <c r="B19" s="61">
        <v>50</v>
      </c>
      <c r="C19" s="121">
        <v>50</v>
      </c>
      <c r="D19" s="61">
        <v>50</v>
      </c>
      <c r="E19" s="61">
        <v>50</v>
      </c>
      <c r="F19" s="61">
        <v>50</v>
      </c>
      <c r="G19" s="61">
        <v>51</v>
      </c>
      <c r="H19" s="61">
        <v>51</v>
      </c>
      <c r="I19" s="61">
        <v>51</v>
      </c>
      <c r="J19" s="61">
        <v>51</v>
      </c>
      <c r="K19" s="61">
        <v>51</v>
      </c>
      <c r="L19" s="61">
        <v>10</v>
      </c>
      <c r="M19" s="61">
        <v>10</v>
      </c>
    </row>
    <row r="20" spans="1:13" x14ac:dyDescent="0.2">
      <c r="A20" s="63">
        <f t="shared" si="1"/>
        <v>2002</v>
      </c>
      <c r="B20" s="61">
        <v>200</v>
      </c>
      <c r="C20" s="121">
        <v>200</v>
      </c>
      <c r="D20" s="61">
        <v>200</v>
      </c>
      <c r="E20" s="61">
        <v>200</v>
      </c>
      <c r="F20" s="61">
        <v>200.42490000000001</v>
      </c>
      <c r="G20" s="61">
        <v>200</v>
      </c>
      <c r="H20" s="61">
        <v>200</v>
      </c>
      <c r="I20" s="61">
        <v>200</v>
      </c>
      <c r="J20" s="61">
        <v>200</v>
      </c>
      <c r="K20" s="61">
        <v>200</v>
      </c>
      <c r="L20" s="61">
        <v>10</v>
      </c>
      <c r="M20" s="61">
        <v>8</v>
      </c>
    </row>
    <row r="21" spans="1:13" x14ac:dyDescent="0.2">
      <c r="A21" s="63">
        <f t="shared" si="1"/>
        <v>2003</v>
      </c>
      <c r="B21" s="61">
        <v>108</v>
      </c>
      <c r="C21" s="121">
        <v>108</v>
      </c>
      <c r="D21" s="61">
        <v>109</v>
      </c>
      <c r="E21" s="61">
        <v>109</v>
      </c>
      <c r="F21" s="61">
        <v>109</v>
      </c>
      <c r="G21" s="61">
        <v>109</v>
      </c>
      <c r="H21" s="61">
        <v>109</v>
      </c>
      <c r="I21" s="61">
        <v>109</v>
      </c>
      <c r="J21" s="61">
        <v>121</v>
      </c>
      <c r="K21" s="61">
        <v>121</v>
      </c>
      <c r="L21" s="61">
        <v>12</v>
      </c>
      <c r="M21" s="61">
        <v>13</v>
      </c>
    </row>
    <row r="22" spans="1:13" x14ac:dyDescent="0.2">
      <c r="A22" s="63">
        <f t="shared" si="1"/>
        <v>2004</v>
      </c>
      <c r="B22" s="61">
        <v>205</v>
      </c>
      <c r="C22" s="121">
        <v>210</v>
      </c>
      <c r="D22" s="61">
        <v>215</v>
      </c>
      <c r="E22" s="61">
        <v>216.2372</v>
      </c>
      <c r="F22" s="61">
        <v>216.2372</v>
      </c>
      <c r="G22" s="61">
        <v>216</v>
      </c>
      <c r="H22" s="61">
        <v>219</v>
      </c>
      <c r="I22" s="61">
        <v>219</v>
      </c>
      <c r="J22" s="61">
        <v>219</v>
      </c>
      <c r="K22" s="61">
        <v>219</v>
      </c>
      <c r="L22" s="61">
        <v>11</v>
      </c>
      <c r="M22" s="61">
        <v>11</v>
      </c>
    </row>
    <row r="23" spans="1:13" x14ac:dyDescent="0.2">
      <c r="A23" s="63">
        <f t="shared" si="1"/>
        <v>2005</v>
      </c>
      <c r="B23" s="61">
        <v>16</v>
      </c>
      <c r="C23" s="121">
        <v>16</v>
      </c>
      <c r="D23" s="61">
        <v>16</v>
      </c>
      <c r="E23" s="61">
        <v>16</v>
      </c>
      <c r="F23" s="61">
        <v>16</v>
      </c>
      <c r="G23" s="61">
        <v>16</v>
      </c>
      <c r="H23" s="61">
        <v>16</v>
      </c>
      <c r="I23" s="61">
        <v>16</v>
      </c>
      <c r="J23" s="61">
        <v>16</v>
      </c>
      <c r="K23" s="61">
        <v>19</v>
      </c>
      <c r="L23" s="61">
        <v>6</v>
      </c>
      <c r="M23" s="61">
        <v>12</v>
      </c>
    </row>
    <row r="24" spans="1:13" x14ac:dyDescent="0.2">
      <c r="A24" s="63">
        <f t="shared" si="1"/>
        <v>2006</v>
      </c>
      <c r="B24" s="61">
        <v>186</v>
      </c>
      <c r="C24" s="121">
        <v>186</v>
      </c>
      <c r="D24" s="61">
        <v>195</v>
      </c>
      <c r="E24" s="61">
        <v>214.79249999999999</v>
      </c>
      <c r="F24" s="61">
        <v>216.80804999999998</v>
      </c>
      <c r="G24" s="61">
        <v>218</v>
      </c>
      <c r="H24" s="61">
        <v>228</v>
      </c>
      <c r="I24" s="61">
        <v>262</v>
      </c>
      <c r="J24" s="61">
        <v>382</v>
      </c>
      <c r="K24" s="61">
        <v>631</v>
      </c>
      <c r="L24" s="61">
        <v>15</v>
      </c>
      <c r="M24" s="61">
        <v>17</v>
      </c>
    </row>
    <row r="25" spans="1:13" s="64" customFormat="1" x14ac:dyDescent="0.2">
      <c r="A25" s="63">
        <f t="shared" si="1"/>
        <v>2007</v>
      </c>
      <c r="B25" s="61">
        <v>249</v>
      </c>
      <c r="C25" s="121">
        <v>244</v>
      </c>
      <c r="D25" s="61">
        <v>248</v>
      </c>
      <c r="E25" s="61">
        <v>266.26112000000001</v>
      </c>
      <c r="F25" s="61">
        <v>268.88461999999998</v>
      </c>
      <c r="G25" s="61">
        <v>270</v>
      </c>
      <c r="H25" s="61">
        <v>272</v>
      </c>
      <c r="I25" s="61">
        <v>272</v>
      </c>
      <c r="J25" s="61">
        <v>273</v>
      </c>
      <c r="K25" s="61">
        <v>274</v>
      </c>
      <c r="L25" s="61">
        <v>24</v>
      </c>
      <c r="M25" s="61">
        <v>23</v>
      </c>
    </row>
    <row r="26" spans="1:13" x14ac:dyDescent="0.2">
      <c r="A26" s="63">
        <f t="shared" si="1"/>
        <v>2008</v>
      </c>
      <c r="B26" s="61">
        <v>76</v>
      </c>
      <c r="C26" s="121">
        <v>76</v>
      </c>
      <c r="D26" s="61">
        <v>76</v>
      </c>
      <c r="E26" s="61">
        <v>76</v>
      </c>
      <c r="F26" s="61">
        <v>76</v>
      </c>
      <c r="G26" s="61">
        <v>76</v>
      </c>
      <c r="H26" s="61">
        <v>76</v>
      </c>
      <c r="I26" s="61">
        <v>76</v>
      </c>
      <c r="J26" s="61">
        <v>76</v>
      </c>
      <c r="K26" s="61">
        <v>76</v>
      </c>
      <c r="L26" s="61">
        <v>7</v>
      </c>
      <c r="M26" s="61">
        <v>7</v>
      </c>
    </row>
    <row r="27" spans="1:13" x14ac:dyDescent="0.2">
      <c r="A27" s="63">
        <f t="shared" si="1"/>
        <v>2009</v>
      </c>
      <c r="B27" s="61">
        <v>28</v>
      </c>
      <c r="C27" s="121">
        <v>28</v>
      </c>
      <c r="D27" s="61">
        <v>28</v>
      </c>
      <c r="E27" s="61">
        <v>28</v>
      </c>
      <c r="F27" s="61">
        <v>28</v>
      </c>
      <c r="G27" s="61">
        <v>28</v>
      </c>
      <c r="H27" s="61">
        <v>30</v>
      </c>
      <c r="I27" s="61">
        <v>30</v>
      </c>
      <c r="J27" s="61">
        <v>30</v>
      </c>
      <c r="K27" s="61">
        <v>30</v>
      </c>
      <c r="L27" s="61">
        <v>6</v>
      </c>
      <c r="M27" s="61">
        <v>8</v>
      </c>
    </row>
    <row r="28" spans="1:13" x14ac:dyDescent="0.2">
      <c r="A28" s="63">
        <f t="shared" si="1"/>
        <v>2010</v>
      </c>
      <c r="B28" s="61">
        <v>98</v>
      </c>
      <c r="C28" s="121">
        <v>101</v>
      </c>
      <c r="D28" s="61">
        <v>98</v>
      </c>
      <c r="E28" s="61">
        <v>98.848420000000004</v>
      </c>
      <c r="F28" s="61">
        <v>100.03304</v>
      </c>
      <c r="G28" s="61">
        <v>100</v>
      </c>
      <c r="H28" s="61">
        <v>100</v>
      </c>
      <c r="I28" s="61">
        <v>100</v>
      </c>
      <c r="J28" s="61">
        <v>100</v>
      </c>
      <c r="K28" s="61">
        <v>100</v>
      </c>
      <c r="L28" s="61">
        <v>6</v>
      </c>
      <c r="M28" s="61">
        <v>4</v>
      </c>
    </row>
    <row r="29" spans="1:13" x14ac:dyDescent="0.2">
      <c r="A29" s="63">
        <f t="shared" si="1"/>
        <v>2011</v>
      </c>
      <c r="B29" s="61">
        <v>7</v>
      </c>
      <c r="C29" s="121">
        <v>7</v>
      </c>
      <c r="D29" s="61">
        <v>9</v>
      </c>
      <c r="E29" s="61">
        <v>9</v>
      </c>
      <c r="F29" s="61">
        <v>9.2780000000000005</v>
      </c>
      <c r="G29" s="61">
        <v>10</v>
      </c>
      <c r="H29" s="61">
        <v>10</v>
      </c>
      <c r="I29" s="61">
        <v>10</v>
      </c>
      <c r="J29" s="61">
        <v>10</v>
      </c>
      <c r="K29" s="61">
        <v>10</v>
      </c>
      <c r="L29" s="61">
        <v>5</v>
      </c>
      <c r="M29" s="61">
        <v>6</v>
      </c>
    </row>
    <row r="30" spans="1:13" x14ac:dyDescent="0.2">
      <c r="A30" s="63">
        <f t="shared" si="1"/>
        <v>2012</v>
      </c>
      <c r="B30" s="61">
        <v>26.530999999999999</v>
      </c>
      <c r="C30" s="121">
        <v>26.530999999999999</v>
      </c>
      <c r="D30" s="61">
        <v>27</v>
      </c>
      <c r="E30" s="61">
        <v>27</v>
      </c>
      <c r="F30" s="61">
        <v>27</v>
      </c>
      <c r="G30" s="61">
        <v>27</v>
      </c>
      <c r="H30" s="61">
        <v>29</v>
      </c>
      <c r="I30" s="61">
        <v>29</v>
      </c>
      <c r="J30" s="61">
        <v>27</v>
      </c>
      <c r="K30" s="61">
        <v>27</v>
      </c>
      <c r="L30" s="61">
        <v>5</v>
      </c>
      <c r="M30" s="61">
        <v>5</v>
      </c>
    </row>
    <row r="31" spans="1:13" x14ac:dyDescent="0.2">
      <c r="A31" s="63">
        <f t="shared" si="1"/>
        <v>2013</v>
      </c>
      <c r="B31" s="61">
        <v>6</v>
      </c>
      <c r="C31" s="121">
        <v>13</v>
      </c>
      <c r="D31" s="61">
        <v>41</v>
      </c>
      <c r="E31" s="61">
        <v>41</v>
      </c>
      <c r="F31" s="61">
        <v>41</v>
      </c>
      <c r="G31" s="61">
        <v>41</v>
      </c>
      <c r="H31" s="61">
        <v>41</v>
      </c>
      <c r="I31" s="61">
        <v>45</v>
      </c>
      <c r="J31" s="61">
        <v>48</v>
      </c>
      <c r="K31" s="61">
        <v>82</v>
      </c>
      <c r="L31" s="61">
        <v>4</v>
      </c>
      <c r="M31" s="61">
        <v>9</v>
      </c>
    </row>
    <row r="32" spans="1:13" x14ac:dyDescent="0.2">
      <c r="A32" s="63">
        <f t="shared" si="1"/>
        <v>2014</v>
      </c>
      <c r="B32" s="61">
        <v>8</v>
      </c>
      <c r="C32" s="121">
        <v>171</v>
      </c>
      <c r="D32" s="61">
        <v>185</v>
      </c>
      <c r="E32" s="61">
        <v>209</v>
      </c>
      <c r="F32" s="61">
        <v>208</v>
      </c>
      <c r="G32" s="61">
        <v>207</v>
      </c>
      <c r="H32" s="61">
        <v>208</v>
      </c>
      <c r="I32" s="61">
        <v>208</v>
      </c>
      <c r="J32" s="61">
        <v>207</v>
      </c>
      <c r="K32" s="61">
        <v>207</v>
      </c>
      <c r="L32" s="61">
        <v>3</v>
      </c>
      <c r="M32" s="61">
        <v>7</v>
      </c>
    </row>
    <row r="33" spans="1:13" x14ac:dyDescent="0.2">
      <c r="A33" s="63">
        <f t="shared" si="1"/>
        <v>2015</v>
      </c>
      <c r="B33" s="61">
        <v>0</v>
      </c>
      <c r="C33" s="121">
        <v>1</v>
      </c>
      <c r="D33" s="61">
        <v>1</v>
      </c>
      <c r="E33" s="61">
        <v>1</v>
      </c>
      <c r="F33" s="61">
        <v>23</v>
      </c>
      <c r="G33" s="61">
        <v>24</v>
      </c>
      <c r="H33" s="61">
        <v>31</v>
      </c>
      <c r="I33" s="61">
        <v>30</v>
      </c>
      <c r="J33" s="61">
        <v>62</v>
      </c>
      <c r="K33" s="61">
        <v>62</v>
      </c>
      <c r="L33" s="61">
        <v>7</v>
      </c>
      <c r="M33" s="61">
        <v>2</v>
      </c>
    </row>
    <row r="34" spans="1:13" x14ac:dyDescent="0.2">
      <c r="A34" s="63">
        <f t="shared" si="1"/>
        <v>2016</v>
      </c>
      <c r="B34" s="65"/>
      <c r="C34" s="121">
        <v>2</v>
      </c>
      <c r="D34" s="61">
        <v>22</v>
      </c>
      <c r="E34" s="61">
        <v>47</v>
      </c>
      <c r="F34" s="61">
        <v>58</v>
      </c>
      <c r="G34" s="61">
        <v>58</v>
      </c>
      <c r="H34" s="61">
        <v>58</v>
      </c>
      <c r="I34" s="61">
        <v>62</v>
      </c>
      <c r="J34" s="61">
        <v>71</v>
      </c>
      <c r="K34" s="61">
        <v>72</v>
      </c>
      <c r="L34" s="61">
        <v>3</v>
      </c>
      <c r="M34" s="61">
        <v>3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3</v>
      </c>
      <c r="F35" s="61">
        <v>12</v>
      </c>
      <c r="G35" s="61">
        <v>19</v>
      </c>
      <c r="H35" s="61">
        <v>22</v>
      </c>
      <c r="I35" s="61">
        <v>24</v>
      </c>
      <c r="J35" s="61">
        <v>26</v>
      </c>
      <c r="K35" s="61">
        <v>33</v>
      </c>
      <c r="L35" s="61">
        <v>5</v>
      </c>
      <c r="M35" s="61">
        <v>2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1</v>
      </c>
      <c r="G36" s="61">
        <v>4</v>
      </c>
      <c r="H36" s="61">
        <v>17</v>
      </c>
      <c r="I36" s="61">
        <v>17</v>
      </c>
      <c r="J36" s="61">
        <v>17</v>
      </c>
      <c r="K36" s="61">
        <v>17</v>
      </c>
      <c r="L36" s="61">
        <v>3</v>
      </c>
      <c r="M36" s="61">
        <v>0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0</v>
      </c>
      <c r="G37" s="61">
        <v>86</v>
      </c>
      <c r="H37" s="61">
        <v>148</v>
      </c>
      <c r="I37" s="61">
        <v>148</v>
      </c>
      <c r="J37" s="61">
        <v>145</v>
      </c>
      <c r="K37" s="61">
        <v>140</v>
      </c>
      <c r="L37" s="61">
        <v>3</v>
      </c>
      <c r="M37" s="61">
        <v>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1</v>
      </c>
      <c r="M38" s="61">
        <v>0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2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0</v>
      </c>
      <c r="J40" s="61">
        <v>0</v>
      </c>
      <c r="K40" s="61">
        <v>6</v>
      </c>
      <c r="L40" s="61">
        <v>0</v>
      </c>
      <c r="M40" s="61">
        <v>0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0</v>
      </c>
      <c r="K41" s="61">
        <v>36</v>
      </c>
      <c r="L41" s="61">
        <v>1</v>
      </c>
      <c r="M41" s="61">
        <v>0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0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10263</v>
      </c>
      <c r="K44" s="69">
        <f>SUM(K12:K42)</f>
        <v>10594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331</v>
      </c>
    </row>
    <row r="46" spans="1:13" x14ac:dyDescent="0.2">
      <c r="J46" s="64" t="s">
        <v>21</v>
      </c>
      <c r="K46" s="71">
        <v>331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166</v>
      </c>
      <c r="C59" s="33">
        <v>220</v>
      </c>
      <c r="D59" s="33">
        <v>187</v>
      </c>
      <c r="E59" s="33">
        <v>67</v>
      </c>
      <c r="F59" s="33">
        <v>53</v>
      </c>
      <c r="G59" s="33">
        <v>193</v>
      </c>
      <c r="H59" s="33">
        <v>5</v>
      </c>
      <c r="I59" s="33">
        <v>48</v>
      </c>
      <c r="J59" s="33">
        <v>22</v>
      </c>
      <c r="K59" s="33">
        <v>0</v>
      </c>
      <c r="L59" s="33">
        <v>5</v>
      </c>
      <c r="M59" s="40">
        <f>SUM(B59:L59)</f>
        <v>966</v>
      </c>
    </row>
    <row r="60" spans="1:13" ht="51" x14ac:dyDescent="0.2">
      <c r="A60" s="35" t="s">
        <v>36</v>
      </c>
      <c r="B60" s="33">
        <v>3100</v>
      </c>
      <c r="C60" s="33">
        <v>2519</v>
      </c>
      <c r="D60" s="33">
        <v>2564</v>
      </c>
      <c r="E60" s="33">
        <v>1130</v>
      </c>
      <c r="F60" s="33">
        <v>555</v>
      </c>
      <c r="G60" s="33">
        <v>294</v>
      </c>
      <c r="H60" s="33">
        <v>23</v>
      </c>
      <c r="I60" s="33">
        <v>142</v>
      </c>
      <c r="J60" s="33">
        <v>230</v>
      </c>
      <c r="K60" s="33">
        <v>0</v>
      </c>
      <c r="L60" s="33">
        <v>37</v>
      </c>
      <c r="M60" s="34">
        <f>SUM(B60:L60)</f>
        <v>10594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18</v>
      </c>
      <c r="C65" s="33">
        <v>7</v>
      </c>
      <c r="D65" s="33">
        <v>725</v>
      </c>
      <c r="E65" s="33">
        <v>216</v>
      </c>
      <c r="F65" s="40">
        <f>SUM(B65:E65)</f>
        <v>966</v>
      </c>
    </row>
    <row r="66" spans="1:13" ht="53.25" customHeight="1" x14ac:dyDescent="0.2">
      <c r="A66" s="35" t="s">
        <v>36</v>
      </c>
      <c r="B66" s="33">
        <v>254</v>
      </c>
      <c r="C66" s="33">
        <v>110</v>
      </c>
      <c r="D66" s="33">
        <v>7627</v>
      </c>
      <c r="E66" s="33">
        <v>2603</v>
      </c>
      <c r="F66" s="34">
        <f>SUM(B66:E66)</f>
        <v>10594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59:L59 B65:E65" name="Range1"/>
  </protectedRanges>
  <mergeCells count="11">
    <mergeCell ref="A56:M56"/>
    <mergeCell ref="A1:M1"/>
    <mergeCell ref="A2:M2"/>
    <mergeCell ref="B3:M3"/>
    <mergeCell ref="A4:M4"/>
    <mergeCell ref="F5:J5"/>
    <mergeCell ref="B57:M57"/>
    <mergeCell ref="A62:F62"/>
    <mergeCell ref="B63:F63"/>
    <mergeCell ref="B69:M69"/>
    <mergeCell ref="B71:M71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15C00-4236-4EA2-9518-5ACACC74B52B}">
  <sheetPr>
    <pageSetUpPr fitToPage="1"/>
  </sheetPr>
  <dimension ref="A1:M71"/>
  <sheetViews>
    <sheetView zoomScaleNormal="100" workbookViewId="0">
      <selection activeCell="B3" sqref="B3:M3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33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2421</v>
      </c>
      <c r="C12" s="61">
        <v>2470</v>
      </c>
      <c r="D12" s="61">
        <v>2474</v>
      </c>
      <c r="E12" s="61">
        <v>2477</v>
      </c>
      <c r="F12" s="61">
        <v>2488</v>
      </c>
      <c r="G12" s="61">
        <v>2489</v>
      </c>
      <c r="H12" s="61">
        <v>2537</v>
      </c>
      <c r="I12" s="61">
        <v>2545</v>
      </c>
      <c r="J12" s="61">
        <v>2545</v>
      </c>
      <c r="K12" s="61">
        <v>2545</v>
      </c>
      <c r="L12" s="61">
        <v>165</v>
      </c>
      <c r="M12" s="61">
        <v>131</v>
      </c>
    </row>
    <row r="13" spans="1:13" x14ac:dyDescent="0.2">
      <c r="A13" s="62">
        <v>1995</v>
      </c>
      <c r="B13" s="61">
        <v>275</v>
      </c>
      <c r="C13" s="61">
        <v>275</v>
      </c>
      <c r="D13" s="61">
        <v>275</v>
      </c>
      <c r="E13" s="61">
        <v>275</v>
      </c>
      <c r="F13" s="61">
        <v>275</v>
      </c>
      <c r="G13" s="61">
        <v>275</v>
      </c>
      <c r="H13" s="61">
        <v>275</v>
      </c>
      <c r="I13" s="61">
        <v>275</v>
      </c>
      <c r="J13" s="61">
        <v>275</v>
      </c>
      <c r="K13" s="61">
        <v>275</v>
      </c>
      <c r="L13" s="61">
        <v>12</v>
      </c>
      <c r="M13" s="61">
        <v>17</v>
      </c>
    </row>
    <row r="14" spans="1:13" x14ac:dyDescent="0.2">
      <c r="A14" s="63">
        <f t="shared" ref="A14:A42" si="1">1+A13</f>
        <v>1996</v>
      </c>
      <c r="B14" s="61">
        <v>468</v>
      </c>
      <c r="C14" s="61">
        <v>468</v>
      </c>
      <c r="D14" s="61">
        <v>468</v>
      </c>
      <c r="E14" s="61">
        <v>468</v>
      </c>
      <c r="F14" s="61">
        <v>468</v>
      </c>
      <c r="G14" s="61">
        <v>468</v>
      </c>
      <c r="H14" s="61">
        <v>468</v>
      </c>
      <c r="I14" s="61">
        <v>468</v>
      </c>
      <c r="J14" s="61">
        <v>468</v>
      </c>
      <c r="K14" s="61">
        <v>468</v>
      </c>
      <c r="L14" s="61">
        <v>15</v>
      </c>
      <c r="M14" s="61">
        <v>16</v>
      </c>
    </row>
    <row r="15" spans="1:13" x14ac:dyDescent="0.2">
      <c r="A15" s="63">
        <f t="shared" si="1"/>
        <v>1997</v>
      </c>
      <c r="B15" s="61">
        <v>340</v>
      </c>
      <c r="C15" s="61">
        <v>345</v>
      </c>
      <c r="D15" s="61">
        <v>349</v>
      </c>
      <c r="E15" s="61">
        <v>372</v>
      </c>
      <c r="F15" s="61">
        <v>372</v>
      </c>
      <c r="G15" s="61">
        <v>372</v>
      </c>
      <c r="H15" s="61">
        <v>372</v>
      </c>
      <c r="I15" s="61">
        <v>372</v>
      </c>
      <c r="J15" s="61">
        <v>372</v>
      </c>
      <c r="K15" s="61">
        <v>372</v>
      </c>
      <c r="L15" s="61">
        <v>26</v>
      </c>
      <c r="M15" s="61">
        <v>23</v>
      </c>
    </row>
    <row r="16" spans="1:13" x14ac:dyDescent="0.2">
      <c r="A16" s="63">
        <f t="shared" si="1"/>
        <v>1998</v>
      </c>
      <c r="B16" s="61">
        <v>568</v>
      </c>
      <c r="C16" s="61">
        <v>569</v>
      </c>
      <c r="D16" s="61">
        <v>569</v>
      </c>
      <c r="E16" s="61">
        <v>569</v>
      </c>
      <c r="F16" s="61">
        <v>569</v>
      </c>
      <c r="G16" s="61">
        <v>569</v>
      </c>
      <c r="H16" s="61">
        <v>569</v>
      </c>
      <c r="I16" s="61">
        <v>569</v>
      </c>
      <c r="J16" s="61">
        <v>569</v>
      </c>
      <c r="K16" s="61">
        <v>569</v>
      </c>
      <c r="L16" s="61">
        <v>49</v>
      </c>
      <c r="M16" s="61">
        <v>44</v>
      </c>
    </row>
    <row r="17" spans="1:13" x14ac:dyDescent="0.2">
      <c r="A17" s="63">
        <f t="shared" si="1"/>
        <v>1999</v>
      </c>
      <c r="B17" s="61">
        <v>1547</v>
      </c>
      <c r="C17" s="61">
        <v>1547</v>
      </c>
      <c r="D17" s="61">
        <v>1547</v>
      </c>
      <c r="E17" s="61">
        <v>1522</v>
      </c>
      <c r="F17" s="61">
        <v>1522</v>
      </c>
      <c r="G17" s="61">
        <v>1523</v>
      </c>
      <c r="H17" s="61">
        <v>1524</v>
      </c>
      <c r="I17" s="61">
        <v>1524</v>
      </c>
      <c r="J17" s="61">
        <v>1524</v>
      </c>
      <c r="K17" s="61">
        <v>1524</v>
      </c>
      <c r="L17" s="61">
        <v>25</v>
      </c>
      <c r="M17" s="61">
        <v>22</v>
      </c>
    </row>
    <row r="18" spans="1:13" x14ac:dyDescent="0.2">
      <c r="A18" s="63">
        <f t="shared" si="1"/>
        <v>2000</v>
      </c>
      <c r="B18" s="61">
        <v>3096</v>
      </c>
      <c r="C18" s="61">
        <v>3096</v>
      </c>
      <c r="D18" s="61">
        <v>3096</v>
      </c>
      <c r="E18" s="61">
        <v>3096</v>
      </c>
      <c r="F18" s="61">
        <v>3096</v>
      </c>
      <c r="G18" s="61">
        <v>3096</v>
      </c>
      <c r="H18" s="61">
        <v>3096</v>
      </c>
      <c r="I18" s="61">
        <v>3100</v>
      </c>
      <c r="J18" s="61">
        <v>3102</v>
      </c>
      <c r="K18" s="61">
        <v>3109</v>
      </c>
      <c r="L18" s="61">
        <v>23</v>
      </c>
      <c r="M18" s="61">
        <v>20</v>
      </c>
    </row>
    <row r="19" spans="1:13" x14ac:dyDescent="0.2">
      <c r="A19" s="63">
        <f t="shared" si="1"/>
        <v>2001</v>
      </c>
      <c r="B19" s="61">
        <v>1096</v>
      </c>
      <c r="C19" s="61">
        <v>1102</v>
      </c>
      <c r="D19" s="61">
        <v>1102</v>
      </c>
      <c r="E19" s="61">
        <v>1102</v>
      </c>
      <c r="F19" s="61">
        <v>1103</v>
      </c>
      <c r="G19" s="61">
        <v>1103</v>
      </c>
      <c r="H19" s="61">
        <v>1103</v>
      </c>
      <c r="I19" s="61">
        <v>1103</v>
      </c>
      <c r="J19" s="61">
        <v>1103</v>
      </c>
      <c r="K19" s="61">
        <v>1103</v>
      </c>
      <c r="L19" s="61">
        <v>19</v>
      </c>
      <c r="M19" s="61">
        <v>17</v>
      </c>
    </row>
    <row r="20" spans="1:13" x14ac:dyDescent="0.2">
      <c r="A20" s="63">
        <f t="shared" si="1"/>
        <v>2002</v>
      </c>
      <c r="B20" s="61">
        <v>592</v>
      </c>
      <c r="C20" s="61">
        <v>592</v>
      </c>
      <c r="D20" s="61">
        <v>592</v>
      </c>
      <c r="E20" s="61">
        <v>592</v>
      </c>
      <c r="F20" s="61">
        <v>592</v>
      </c>
      <c r="G20" s="61">
        <v>592</v>
      </c>
      <c r="H20" s="61">
        <v>595</v>
      </c>
      <c r="I20" s="61">
        <v>595</v>
      </c>
      <c r="J20" s="61">
        <v>595</v>
      </c>
      <c r="K20" s="61">
        <v>595</v>
      </c>
      <c r="L20" s="61">
        <v>29</v>
      </c>
      <c r="M20" s="61">
        <v>18</v>
      </c>
    </row>
    <row r="21" spans="1:13" x14ac:dyDescent="0.2">
      <c r="A21" s="63">
        <f t="shared" si="1"/>
        <v>2003</v>
      </c>
      <c r="B21" s="61">
        <v>1045</v>
      </c>
      <c r="C21" s="61">
        <v>1053</v>
      </c>
      <c r="D21" s="61">
        <v>1054</v>
      </c>
      <c r="E21" s="61">
        <v>1054</v>
      </c>
      <c r="F21" s="61">
        <v>1055</v>
      </c>
      <c r="G21" s="61">
        <v>1059</v>
      </c>
      <c r="H21" s="61">
        <v>1060</v>
      </c>
      <c r="I21" s="61">
        <v>1060</v>
      </c>
      <c r="J21" s="61">
        <v>1060</v>
      </c>
      <c r="K21" s="61">
        <v>1060</v>
      </c>
      <c r="L21" s="61">
        <v>35</v>
      </c>
      <c r="M21" s="61">
        <v>19</v>
      </c>
    </row>
    <row r="22" spans="1:13" x14ac:dyDescent="0.2">
      <c r="A22" s="63">
        <f t="shared" si="1"/>
        <v>2004</v>
      </c>
      <c r="B22" s="61">
        <v>643</v>
      </c>
      <c r="C22" s="61">
        <v>666</v>
      </c>
      <c r="D22" s="61">
        <v>684</v>
      </c>
      <c r="E22" s="61">
        <v>684</v>
      </c>
      <c r="F22" s="61">
        <v>688</v>
      </c>
      <c r="G22" s="61">
        <v>776</v>
      </c>
      <c r="H22" s="61">
        <v>776</v>
      </c>
      <c r="I22" s="61">
        <v>777</v>
      </c>
      <c r="J22" s="61">
        <v>829</v>
      </c>
      <c r="K22" s="61">
        <v>829</v>
      </c>
      <c r="L22" s="61">
        <v>34</v>
      </c>
      <c r="M22" s="61">
        <v>24</v>
      </c>
    </row>
    <row r="23" spans="1:13" x14ac:dyDescent="0.2">
      <c r="A23" s="63">
        <f t="shared" si="1"/>
        <v>2005</v>
      </c>
      <c r="B23" s="61">
        <v>673</v>
      </c>
      <c r="C23" s="61">
        <v>673</v>
      </c>
      <c r="D23" s="61">
        <v>674</v>
      </c>
      <c r="E23" s="61">
        <v>675</v>
      </c>
      <c r="F23" s="61">
        <v>778</v>
      </c>
      <c r="G23" s="61">
        <v>781</v>
      </c>
      <c r="H23" s="61">
        <v>791</v>
      </c>
      <c r="I23" s="61">
        <v>803</v>
      </c>
      <c r="J23" s="61">
        <v>807</v>
      </c>
      <c r="K23" s="61">
        <v>811</v>
      </c>
      <c r="L23" s="61">
        <v>35</v>
      </c>
      <c r="M23" s="61">
        <v>29</v>
      </c>
    </row>
    <row r="24" spans="1:13" x14ac:dyDescent="0.2">
      <c r="A24" s="63">
        <f t="shared" si="1"/>
        <v>2006</v>
      </c>
      <c r="B24" s="61">
        <v>681</v>
      </c>
      <c r="C24" s="61">
        <v>687</v>
      </c>
      <c r="D24" s="61">
        <v>745</v>
      </c>
      <c r="E24" s="61">
        <v>755</v>
      </c>
      <c r="F24" s="61">
        <v>774</v>
      </c>
      <c r="G24" s="61">
        <v>786</v>
      </c>
      <c r="H24" s="61">
        <v>804</v>
      </c>
      <c r="I24" s="61">
        <v>812</v>
      </c>
      <c r="J24" s="61">
        <v>816</v>
      </c>
      <c r="K24" s="61">
        <v>817</v>
      </c>
      <c r="L24" s="61">
        <v>33</v>
      </c>
      <c r="M24" s="61">
        <v>36</v>
      </c>
    </row>
    <row r="25" spans="1:13" s="64" customFormat="1" x14ac:dyDescent="0.2">
      <c r="A25" s="63">
        <f t="shared" si="1"/>
        <v>2007</v>
      </c>
      <c r="B25" s="61">
        <v>1408</v>
      </c>
      <c r="C25" s="61">
        <v>1412</v>
      </c>
      <c r="D25" s="61">
        <v>1425</v>
      </c>
      <c r="E25" s="61">
        <v>1427</v>
      </c>
      <c r="F25" s="61">
        <v>1431</v>
      </c>
      <c r="G25" s="61">
        <v>1437</v>
      </c>
      <c r="H25" s="61">
        <v>1437</v>
      </c>
      <c r="I25" s="61">
        <v>1437</v>
      </c>
      <c r="J25" s="61">
        <v>1437</v>
      </c>
      <c r="K25" s="61">
        <v>1437</v>
      </c>
      <c r="L25" s="61">
        <v>27</v>
      </c>
      <c r="M25" s="61">
        <v>26</v>
      </c>
    </row>
    <row r="26" spans="1:13" x14ac:dyDescent="0.2">
      <c r="A26" s="63">
        <f t="shared" si="1"/>
        <v>2008</v>
      </c>
      <c r="B26" s="61">
        <v>319</v>
      </c>
      <c r="C26" s="61">
        <v>371</v>
      </c>
      <c r="D26" s="61">
        <v>371</v>
      </c>
      <c r="E26" s="61">
        <v>367</v>
      </c>
      <c r="F26" s="61">
        <v>373</v>
      </c>
      <c r="G26" s="61">
        <v>382</v>
      </c>
      <c r="H26" s="61">
        <v>453</v>
      </c>
      <c r="I26" s="61">
        <v>453</v>
      </c>
      <c r="J26" s="61">
        <v>453</v>
      </c>
      <c r="K26" s="61">
        <v>468</v>
      </c>
      <c r="L26" s="61">
        <v>10</v>
      </c>
      <c r="M26" s="61">
        <v>15</v>
      </c>
    </row>
    <row r="27" spans="1:13" x14ac:dyDescent="0.2">
      <c r="A27" s="63">
        <f t="shared" si="1"/>
        <v>2009</v>
      </c>
      <c r="B27" s="61">
        <v>523</v>
      </c>
      <c r="C27" s="61">
        <v>538</v>
      </c>
      <c r="D27" s="61">
        <v>542</v>
      </c>
      <c r="E27" s="61">
        <v>542</v>
      </c>
      <c r="F27" s="61">
        <v>543</v>
      </c>
      <c r="G27" s="61">
        <v>543</v>
      </c>
      <c r="H27" s="61">
        <v>543</v>
      </c>
      <c r="I27" s="61">
        <v>543</v>
      </c>
      <c r="J27" s="61">
        <v>543</v>
      </c>
      <c r="K27" s="61">
        <v>544</v>
      </c>
      <c r="L27" s="61">
        <v>14</v>
      </c>
      <c r="M27" s="61">
        <v>14</v>
      </c>
    </row>
    <row r="28" spans="1:13" x14ac:dyDescent="0.2">
      <c r="A28" s="63">
        <f t="shared" si="1"/>
        <v>2010</v>
      </c>
      <c r="B28" s="61">
        <v>39</v>
      </c>
      <c r="C28" s="61">
        <v>42</v>
      </c>
      <c r="D28" s="61">
        <v>45</v>
      </c>
      <c r="E28" s="61">
        <v>43</v>
      </c>
      <c r="F28" s="61">
        <v>38</v>
      </c>
      <c r="G28" s="61">
        <v>36</v>
      </c>
      <c r="H28" s="61">
        <v>31</v>
      </c>
      <c r="I28" s="61">
        <v>25</v>
      </c>
      <c r="J28" s="61">
        <v>18</v>
      </c>
      <c r="K28" s="61">
        <v>11</v>
      </c>
      <c r="L28" s="61">
        <v>3</v>
      </c>
      <c r="M28" s="61">
        <v>7</v>
      </c>
    </row>
    <row r="29" spans="1:13" x14ac:dyDescent="0.2">
      <c r="A29" s="63">
        <f t="shared" si="1"/>
        <v>2011</v>
      </c>
      <c r="B29" s="61">
        <v>63</v>
      </c>
      <c r="C29" s="61">
        <v>80</v>
      </c>
      <c r="D29" s="61">
        <v>82</v>
      </c>
      <c r="E29" s="61">
        <v>86</v>
      </c>
      <c r="F29" s="61">
        <v>87</v>
      </c>
      <c r="G29" s="61">
        <v>87</v>
      </c>
      <c r="H29" s="61">
        <v>87</v>
      </c>
      <c r="I29" s="61">
        <v>87</v>
      </c>
      <c r="J29" s="61">
        <v>87</v>
      </c>
      <c r="K29" s="61">
        <v>87</v>
      </c>
      <c r="L29" s="61">
        <v>2</v>
      </c>
      <c r="M29" s="61">
        <v>1</v>
      </c>
    </row>
    <row r="30" spans="1:13" x14ac:dyDescent="0.2">
      <c r="A30" s="63">
        <f t="shared" si="1"/>
        <v>2012</v>
      </c>
      <c r="B30" s="61">
        <v>0</v>
      </c>
      <c r="C30" s="61">
        <v>0</v>
      </c>
      <c r="D30" s="61">
        <v>1</v>
      </c>
      <c r="E30" s="61">
        <v>2</v>
      </c>
      <c r="F30" s="61">
        <v>2</v>
      </c>
      <c r="G30" s="61">
        <v>2</v>
      </c>
      <c r="H30" s="61">
        <v>2</v>
      </c>
      <c r="I30" s="61">
        <v>2</v>
      </c>
      <c r="J30" s="61">
        <v>2</v>
      </c>
      <c r="K30" s="61">
        <v>2</v>
      </c>
      <c r="L30" s="61">
        <v>1</v>
      </c>
      <c r="M30" s="61">
        <v>0</v>
      </c>
    </row>
    <row r="31" spans="1:13" x14ac:dyDescent="0.2">
      <c r="A31" s="63">
        <f t="shared" si="1"/>
        <v>2013</v>
      </c>
      <c r="B31" s="61">
        <v>18</v>
      </c>
      <c r="C31" s="61">
        <v>18</v>
      </c>
      <c r="D31" s="61">
        <v>18</v>
      </c>
      <c r="E31" s="61">
        <v>18</v>
      </c>
      <c r="F31" s="61">
        <v>18</v>
      </c>
      <c r="G31" s="61">
        <v>18</v>
      </c>
      <c r="H31" s="61">
        <v>18</v>
      </c>
      <c r="I31" s="61">
        <v>18</v>
      </c>
      <c r="J31" s="61">
        <v>18</v>
      </c>
      <c r="K31" s="61">
        <v>18</v>
      </c>
      <c r="L31" s="61">
        <v>1</v>
      </c>
      <c r="M31" s="61">
        <v>5</v>
      </c>
    </row>
    <row r="32" spans="1:13" x14ac:dyDescent="0.2">
      <c r="A32" s="63">
        <f t="shared" si="1"/>
        <v>2014</v>
      </c>
      <c r="B32" s="61">
        <v>15</v>
      </c>
      <c r="C32" s="61">
        <v>49</v>
      </c>
      <c r="D32" s="61">
        <v>58</v>
      </c>
      <c r="E32" s="61">
        <v>58</v>
      </c>
      <c r="F32" s="61">
        <v>58</v>
      </c>
      <c r="G32" s="61">
        <v>58</v>
      </c>
      <c r="H32" s="61">
        <v>58</v>
      </c>
      <c r="I32" s="61">
        <v>57</v>
      </c>
      <c r="J32" s="61">
        <v>58</v>
      </c>
      <c r="K32" s="61">
        <v>58</v>
      </c>
      <c r="L32" s="61">
        <v>1</v>
      </c>
      <c r="M32" s="61">
        <v>2</v>
      </c>
    </row>
    <row r="33" spans="1:13" x14ac:dyDescent="0.2">
      <c r="A33" s="63">
        <f t="shared" si="1"/>
        <v>2015</v>
      </c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1</v>
      </c>
      <c r="M33" s="61">
        <v>2</v>
      </c>
    </row>
    <row r="34" spans="1:13" x14ac:dyDescent="0.2">
      <c r="A34" s="63">
        <f t="shared" si="1"/>
        <v>2016</v>
      </c>
      <c r="B34" s="65"/>
      <c r="C34" s="61">
        <v>0</v>
      </c>
      <c r="D34" s="61">
        <v>10</v>
      </c>
      <c r="E34" s="61">
        <v>10</v>
      </c>
      <c r="F34" s="61">
        <v>4</v>
      </c>
      <c r="G34" s="61">
        <v>4</v>
      </c>
      <c r="H34" s="61">
        <v>4</v>
      </c>
      <c r="I34" s="61">
        <v>4</v>
      </c>
      <c r="J34" s="61">
        <v>4</v>
      </c>
      <c r="K34" s="61">
        <v>4</v>
      </c>
      <c r="L34" s="61">
        <v>1</v>
      </c>
      <c r="M34" s="61">
        <v>0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1</v>
      </c>
      <c r="M35" s="61">
        <v>0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0</v>
      </c>
      <c r="G36" s="61">
        <v>0</v>
      </c>
      <c r="H36" s="61">
        <v>1</v>
      </c>
      <c r="I36" s="61">
        <v>1</v>
      </c>
      <c r="J36" s="61">
        <v>1</v>
      </c>
      <c r="K36" s="61">
        <v>1</v>
      </c>
      <c r="L36" s="61">
        <v>2</v>
      </c>
      <c r="M36" s="61">
        <v>1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7</v>
      </c>
      <c r="L37" s="61">
        <v>0</v>
      </c>
      <c r="M37" s="61">
        <v>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0</v>
      </c>
      <c r="I38" s="61">
        <v>2</v>
      </c>
      <c r="J38" s="61">
        <v>2</v>
      </c>
      <c r="K38" s="61">
        <v>2</v>
      </c>
      <c r="L38" s="61">
        <v>2</v>
      </c>
      <c r="M38" s="61">
        <v>1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</v>
      </c>
      <c r="I39" s="61">
        <v>0</v>
      </c>
      <c r="J39" s="61">
        <v>43</v>
      </c>
      <c r="K39" s="61">
        <v>43</v>
      </c>
      <c r="L39" s="61">
        <v>0</v>
      </c>
      <c r="M39" s="61">
        <v>1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0</v>
      </c>
      <c r="J40" s="61">
        <v>0</v>
      </c>
      <c r="K40" s="61">
        <v>0</v>
      </c>
      <c r="L40" s="61">
        <v>0</v>
      </c>
      <c r="M40" s="61">
        <v>1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0</v>
      </c>
      <c r="K41" s="61">
        <v>0</v>
      </c>
      <c r="L41" s="61">
        <v>0</v>
      </c>
      <c r="M41" s="61">
        <v>1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1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16731</v>
      </c>
      <c r="K44" s="69">
        <f>SUM(K12:K42)</f>
        <v>16759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28</v>
      </c>
    </row>
    <row r="46" spans="1:13" x14ac:dyDescent="0.2">
      <c r="J46" s="64" t="s">
        <v>21</v>
      </c>
      <c r="K46" s="71">
        <v>28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59</v>
      </c>
      <c r="C59" s="33">
        <v>132</v>
      </c>
      <c r="D59" s="33">
        <v>160</v>
      </c>
      <c r="E59" s="33">
        <v>4</v>
      </c>
      <c r="F59" s="33">
        <v>83</v>
      </c>
      <c r="G59" s="33">
        <v>91</v>
      </c>
      <c r="H59" s="33">
        <v>8</v>
      </c>
      <c r="I59" s="33">
        <v>10</v>
      </c>
      <c r="J59" s="33">
        <v>19</v>
      </c>
      <c r="K59" s="33">
        <v>0</v>
      </c>
      <c r="L59" s="33">
        <v>0</v>
      </c>
      <c r="M59" s="40">
        <f>SUM(B59:L59)</f>
        <v>566</v>
      </c>
    </row>
    <row r="60" spans="1:13" ht="51" x14ac:dyDescent="0.2">
      <c r="A60" s="35" t="s">
        <v>36</v>
      </c>
      <c r="B60" s="33">
        <v>3104</v>
      </c>
      <c r="C60" s="33">
        <v>2742</v>
      </c>
      <c r="D60" s="33">
        <v>3492</v>
      </c>
      <c r="E60" s="33">
        <v>318</v>
      </c>
      <c r="F60" s="33">
        <v>4496</v>
      </c>
      <c r="G60" s="33">
        <v>2130</v>
      </c>
      <c r="H60" s="33">
        <v>145</v>
      </c>
      <c r="I60" s="33">
        <v>78</v>
      </c>
      <c r="J60" s="33">
        <v>254</v>
      </c>
      <c r="K60" s="33">
        <v>0</v>
      </c>
      <c r="L60" s="33">
        <v>0</v>
      </c>
      <c r="M60" s="34">
        <f>SUM(B60:L60)</f>
        <v>16759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29</v>
      </c>
      <c r="C65" s="33">
        <v>3</v>
      </c>
      <c r="D65" s="33">
        <v>284</v>
      </c>
      <c r="E65" s="33">
        <v>250</v>
      </c>
      <c r="F65" s="40">
        <f>SUM(B65:E65)</f>
        <v>566</v>
      </c>
    </row>
    <row r="66" spans="1:13" ht="53.25" customHeight="1" x14ac:dyDescent="0.2">
      <c r="A66" s="35" t="s">
        <v>36</v>
      </c>
      <c r="B66" s="33">
        <v>912</v>
      </c>
      <c r="C66" s="33">
        <v>111</v>
      </c>
      <c r="D66" s="33">
        <v>6700</v>
      </c>
      <c r="E66" s="33">
        <v>9036</v>
      </c>
      <c r="F66" s="34">
        <f>SUM(B66:E66)</f>
        <v>16759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59:L59 B65:E65" name="Range1"/>
  </protectedRanges>
  <mergeCells count="11">
    <mergeCell ref="A56:M56"/>
    <mergeCell ref="A1:M1"/>
    <mergeCell ref="A2:M2"/>
    <mergeCell ref="B3:M3"/>
    <mergeCell ref="A4:M4"/>
    <mergeCell ref="F5:J5"/>
    <mergeCell ref="B57:M57"/>
    <mergeCell ref="A62:F62"/>
    <mergeCell ref="B63:F63"/>
    <mergeCell ref="B69:M69"/>
    <mergeCell ref="B71:M71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81136-1755-4F42-809A-5582EF128EBA}">
  <sheetPr>
    <pageSetUpPr fitToPage="1"/>
  </sheetPr>
  <dimension ref="A1:M71"/>
  <sheetViews>
    <sheetView zoomScaleNormal="100" workbookViewId="0">
      <selection activeCell="Q38" sqref="Q38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63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</row>
    <row r="13" spans="1:13" x14ac:dyDescent="0.2">
      <c r="A13" s="62">
        <v>1995</v>
      </c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</row>
    <row r="14" spans="1:13" x14ac:dyDescent="0.2">
      <c r="A14" s="63">
        <f t="shared" ref="A14:A42" si="1">1+A13</f>
        <v>1996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</row>
    <row r="15" spans="1:13" x14ac:dyDescent="0.2">
      <c r="A15" s="63">
        <f t="shared" si="1"/>
        <v>1997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</row>
    <row r="16" spans="1:13" x14ac:dyDescent="0.2">
      <c r="A16" s="63">
        <f t="shared" si="1"/>
        <v>1998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</row>
    <row r="17" spans="1:13" x14ac:dyDescent="0.2">
      <c r="A17" s="63">
        <f t="shared" si="1"/>
        <v>1999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</row>
    <row r="18" spans="1:13" x14ac:dyDescent="0.2">
      <c r="A18" s="63">
        <f t="shared" si="1"/>
        <v>2000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</row>
    <row r="19" spans="1:13" x14ac:dyDescent="0.2">
      <c r="A19" s="63">
        <f t="shared" si="1"/>
        <v>2001</v>
      </c>
      <c r="B19" s="61">
        <v>0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</row>
    <row r="20" spans="1:13" x14ac:dyDescent="0.2">
      <c r="A20" s="63">
        <f t="shared" si="1"/>
        <v>2002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</row>
    <row r="21" spans="1:13" x14ac:dyDescent="0.2">
      <c r="A21" s="63">
        <f t="shared" si="1"/>
        <v>2003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</row>
    <row r="22" spans="1:13" x14ac:dyDescent="0.2">
      <c r="A22" s="63">
        <f t="shared" si="1"/>
        <v>2004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</row>
    <row r="23" spans="1:13" x14ac:dyDescent="0.2">
      <c r="A23" s="63">
        <f t="shared" si="1"/>
        <v>2005</v>
      </c>
      <c r="B23" s="61">
        <v>0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</row>
    <row r="24" spans="1:13" x14ac:dyDescent="0.2">
      <c r="A24" s="63">
        <f t="shared" si="1"/>
        <v>2006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</row>
    <row r="25" spans="1:13" s="64" customFormat="1" x14ac:dyDescent="0.2">
      <c r="A25" s="63">
        <f t="shared" si="1"/>
        <v>2007</v>
      </c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</row>
    <row r="26" spans="1:13" x14ac:dyDescent="0.2">
      <c r="A26" s="63">
        <f t="shared" si="1"/>
        <v>2008</v>
      </c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</row>
    <row r="27" spans="1:13" x14ac:dyDescent="0.2">
      <c r="A27" s="63">
        <f t="shared" si="1"/>
        <v>2009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</row>
    <row r="28" spans="1:13" x14ac:dyDescent="0.2">
      <c r="A28" s="63">
        <f t="shared" si="1"/>
        <v>2010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</row>
    <row r="29" spans="1:13" x14ac:dyDescent="0.2">
      <c r="A29" s="63">
        <f t="shared" si="1"/>
        <v>2011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</row>
    <row r="30" spans="1:13" x14ac:dyDescent="0.2">
      <c r="A30" s="63">
        <f t="shared" si="1"/>
        <v>2012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</row>
    <row r="31" spans="1:13" x14ac:dyDescent="0.2">
      <c r="A31" s="63">
        <f t="shared" si="1"/>
        <v>2013</v>
      </c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</row>
    <row r="32" spans="1:13" x14ac:dyDescent="0.2">
      <c r="A32" s="63">
        <f t="shared" si="1"/>
        <v>2014</v>
      </c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</row>
    <row r="33" spans="1:13" x14ac:dyDescent="0.2">
      <c r="A33" s="63">
        <f t="shared" si="1"/>
        <v>2015</v>
      </c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</row>
    <row r="34" spans="1:13" x14ac:dyDescent="0.2">
      <c r="A34" s="63">
        <f t="shared" si="1"/>
        <v>2016</v>
      </c>
      <c r="B34" s="65"/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0</v>
      </c>
      <c r="J40" s="61">
        <v>0</v>
      </c>
      <c r="K40" s="61">
        <v>0</v>
      </c>
      <c r="L40" s="61">
        <v>0</v>
      </c>
      <c r="M40" s="61">
        <v>0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0</v>
      </c>
      <c r="K41" s="61">
        <v>0</v>
      </c>
      <c r="L41" s="61">
        <v>0</v>
      </c>
      <c r="M41" s="61">
        <v>0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0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0</v>
      </c>
      <c r="K44" s="69">
        <f>SUM(K12:K42)</f>
        <v>0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0</v>
      </c>
    </row>
    <row r="46" spans="1:13" x14ac:dyDescent="0.2">
      <c r="J46" s="64" t="s">
        <v>21</v>
      </c>
      <c r="K46" s="71">
        <v>0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 t="s">
        <v>64</v>
      </c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 t="s">
        <v>65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40">
        <f>SUM(B59:L59)</f>
        <v>0</v>
      </c>
    </row>
    <row r="60" spans="1:13" ht="51" x14ac:dyDescent="0.2">
      <c r="A60" s="35" t="s">
        <v>36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4">
        <f>SUM(B60:L60)</f>
        <v>0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0</v>
      </c>
      <c r="C65" s="33">
        <v>0</v>
      </c>
      <c r="D65" s="33">
        <v>0</v>
      </c>
      <c r="E65" s="33">
        <v>0</v>
      </c>
      <c r="F65" s="40">
        <f>SUM(B65:E65)</f>
        <v>0</v>
      </c>
    </row>
    <row r="66" spans="1:13" ht="53.25" customHeight="1" x14ac:dyDescent="0.2">
      <c r="A66" s="35" t="s">
        <v>36</v>
      </c>
      <c r="B66" s="33">
        <v>0</v>
      </c>
      <c r="C66" s="33">
        <v>0</v>
      </c>
      <c r="D66" s="33">
        <v>0</v>
      </c>
      <c r="E66" s="33">
        <v>0</v>
      </c>
      <c r="F66" s="34">
        <f>SUM(B66:E66)</f>
        <v>0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59:L59 B65:E65" name="Range1"/>
  </protectedRanges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/>
  <pageMargins left="0.75" right="0.75" top="1" bottom="1" header="0.5" footer="0.5"/>
  <pageSetup scale="41" orientation="portrait" r:id="rId1"/>
  <headerFooter alignWithMargins="0"/>
  <rowBreaks count="1" manualBreakCount="1">
    <brk id="54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0486F-1271-4DF3-AF01-CF7339BC0507}">
  <sheetPr>
    <pageSetUpPr fitToPage="1"/>
  </sheetPr>
  <dimension ref="A1:M71"/>
  <sheetViews>
    <sheetView zoomScaleNormal="100" workbookViewId="0">
      <selection activeCell="L26" sqref="L26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66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</row>
    <row r="13" spans="1:13" x14ac:dyDescent="0.2">
      <c r="A13" s="62">
        <v>1995</v>
      </c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</row>
    <row r="14" spans="1:13" x14ac:dyDescent="0.2">
      <c r="A14" s="63">
        <f t="shared" ref="A14:A42" si="1">1+A13</f>
        <v>1996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</row>
    <row r="15" spans="1:13" x14ac:dyDescent="0.2">
      <c r="A15" s="63">
        <f t="shared" si="1"/>
        <v>1997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</row>
    <row r="16" spans="1:13" x14ac:dyDescent="0.2">
      <c r="A16" s="63">
        <f t="shared" si="1"/>
        <v>1998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</row>
    <row r="17" spans="1:13" x14ac:dyDescent="0.2">
      <c r="A17" s="63">
        <f t="shared" si="1"/>
        <v>1999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</row>
    <row r="18" spans="1:13" x14ac:dyDescent="0.2">
      <c r="A18" s="63">
        <f t="shared" si="1"/>
        <v>2000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</row>
    <row r="19" spans="1:13" x14ac:dyDescent="0.2">
      <c r="A19" s="63">
        <f t="shared" si="1"/>
        <v>2001</v>
      </c>
      <c r="B19" s="61">
        <v>0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</row>
    <row r="20" spans="1:13" x14ac:dyDescent="0.2">
      <c r="A20" s="63">
        <f t="shared" si="1"/>
        <v>2002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</row>
    <row r="21" spans="1:13" x14ac:dyDescent="0.2">
      <c r="A21" s="63">
        <f t="shared" si="1"/>
        <v>2003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</row>
    <row r="22" spans="1:13" x14ac:dyDescent="0.2">
      <c r="A22" s="63">
        <f t="shared" si="1"/>
        <v>2004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</row>
    <row r="23" spans="1:13" x14ac:dyDescent="0.2">
      <c r="A23" s="63">
        <f t="shared" si="1"/>
        <v>2005</v>
      </c>
      <c r="B23" s="61">
        <v>0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</row>
    <row r="24" spans="1:13" x14ac:dyDescent="0.2">
      <c r="A24" s="63">
        <f t="shared" si="1"/>
        <v>2006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</row>
    <row r="25" spans="1:13" s="64" customFormat="1" x14ac:dyDescent="0.2">
      <c r="A25" s="63">
        <f t="shared" si="1"/>
        <v>2007</v>
      </c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</row>
    <row r="26" spans="1:13" x14ac:dyDescent="0.2">
      <c r="A26" s="63">
        <f t="shared" si="1"/>
        <v>2008</v>
      </c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</row>
    <row r="27" spans="1:13" x14ac:dyDescent="0.2">
      <c r="A27" s="63">
        <f t="shared" si="1"/>
        <v>2009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</row>
    <row r="28" spans="1:13" x14ac:dyDescent="0.2">
      <c r="A28" s="63">
        <f t="shared" si="1"/>
        <v>2010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</row>
    <row r="29" spans="1:13" x14ac:dyDescent="0.2">
      <c r="A29" s="63">
        <f t="shared" si="1"/>
        <v>2011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</row>
    <row r="30" spans="1:13" x14ac:dyDescent="0.2">
      <c r="A30" s="63">
        <f t="shared" si="1"/>
        <v>2012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</row>
    <row r="31" spans="1:13" x14ac:dyDescent="0.2">
      <c r="A31" s="63">
        <f t="shared" si="1"/>
        <v>2013</v>
      </c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</row>
    <row r="32" spans="1:13" x14ac:dyDescent="0.2">
      <c r="A32" s="63">
        <f t="shared" si="1"/>
        <v>2014</v>
      </c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</row>
    <row r="33" spans="1:13" x14ac:dyDescent="0.2">
      <c r="A33" s="63">
        <f t="shared" si="1"/>
        <v>2015</v>
      </c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</row>
    <row r="34" spans="1:13" x14ac:dyDescent="0.2">
      <c r="A34" s="63">
        <f t="shared" si="1"/>
        <v>2016</v>
      </c>
      <c r="B34" s="65"/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0</v>
      </c>
      <c r="J40" s="61">
        <v>0</v>
      </c>
      <c r="K40" s="61">
        <v>0</v>
      </c>
      <c r="L40" s="61">
        <v>0</v>
      </c>
      <c r="M40" s="61">
        <v>0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0</v>
      </c>
      <c r="K41" s="61">
        <v>0</v>
      </c>
      <c r="L41" s="61">
        <v>0</v>
      </c>
      <c r="M41" s="61">
        <v>0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0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0</v>
      </c>
      <c r="K44" s="69">
        <f>SUM(K12:K42)</f>
        <v>0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0</v>
      </c>
    </row>
    <row r="46" spans="1:13" x14ac:dyDescent="0.2">
      <c r="J46" s="64" t="s">
        <v>21</v>
      </c>
      <c r="K46" s="71">
        <v>0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40">
        <f>SUM(B59:L59)</f>
        <v>0</v>
      </c>
    </row>
    <row r="60" spans="1:13" ht="51" x14ac:dyDescent="0.2">
      <c r="A60" s="35" t="s">
        <v>36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4">
        <f>SUM(B60:L60)</f>
        <v>0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0</v>
      </c>
      <c r="C65" s="33">
        <v>0</v>
      </c>
      <c r="D65" s="33">
        <v>0</v>
      </c>
      <c r="E65" s="33">
        <v>0</v>
      </c>
      <c r="F65" s="40">
        <f>SUM(B65:E65)</f>
        <v>0</v>
      </c>
    </row>
    <row r="66" spans="1:13" ht="53.25" customHeight="1" x14ac:dyDescent="0.2">
      <c r="A66" s="35" t="s">
        <v>36</v>
      </c>
      <c r="B66" s="33">
        <v>0</v>
      </c>
      <c r="C66" s="33">
        <v>0</v>
      </c>
      <c r="D66" s="33">
        <v>0</v>
      </c>
      <c r="E66" s="33">
        <v>0</v>
      </c>
      <c r="F66" s="34">
        <f>SUM(B66:E66)</f>
        <v>0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59:L59 B65:E65" name="Range1"/>
  </protectedRanges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42762-9809-4A85-8BE4-9629F9B73600}">
  <sheetPr>
    <pageSetUpPr fitToPage="1"/>
  </sheetPr>
  <dimension ref="A1:M71"/>
  <sheetViews>
    <sheetView zoomScaleNormal="100" workbookViewId="0">
      <selection activeCell="F5" sqref="F5:J5"/>
    </sheetView>
  </sheetViews>
  <sheetFormatPr defaultColWidth="9.28515625" defaultRowHeight="12.75" x14ac:dyDescent="0.2"/>
  <cols>
    <col min="1" max="1" width="9.28515625" style="89" customWidth="1"/>
    <col min="2" max="2" width="10.7109375" style="92" customWidth="1"/>
    <col min="3" max="3" width="13.42578125" style="92" customWidth="1"/>
    <col min="4" max="4" width="12.7109375" style="92" customWidth="1"/>
    <col min="5" max="5" width="12.42578125" style="92" customWidth="1"/>
    <col min="6" max="6" width="13.7109375" style="92" customWidth="1"/>
    <col min="7" max="7" width="11.7109375" style="92" customWidth="1"/>
    <col min="8" max="8" width="10.7109375" style="92" customWidth="1"/>
    <col min="9" max="9" width="13" style="92" customWidth="1"/>
    <col min="10" max="10" width="12.7109375" style="92" customWidth="1"/>
    <col min="11" max="11" width="13.42578125" style="92" customWidth="1"/>
    <col min="12" max="12" width="12.7109375" style="92" customWidth="1"/>
    <col min="13" max="13" width="10.7109375" style="92" customWidth="1"/>
    <col min="14" max="16384" width="9.28515625" style="92"/>
  </cols>
  <sheetData>
    <row r="1" spans="1:13" s="82" customFormat="1" ht="35.65" customHeight="1" x14ac:dyDescent="0.25">
      <c r="A1" s="152" t="s">
        <v>17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s="82" customFormat="1" ht="35.65" customHeight="1" x14ac:dyDescent="0.25">
      <c r="A2" s="153" t="s">
        <v>18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13" s="82" customFormat="1" ht="35.65" customHeight="1" x14ac:dyDescent="0.25">
      <c r="A3" s="83"/>
      <c r="B3" s="154" t="s">
        <v>73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</row>
    <row r="4" spans="1:13" s="82" customFormat="1" ht="35.65" customHeight="1" x14ac:dyDescent="0.25">
      <c r="A4" s="155" t="s">
        <v>19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</row>
    <row r="5" spans="1:13" s="85" customFormat="1" ht="35.65" customHeight="1" x14ac:dyDescent="0.25">
      <c r="A5" s="84"/>
      <c r="E5" s="86" t="s">
        <v>20</v>
      </c>
      <c r="F5" s="156" t="s">
        <v>74</v>
      </c>
      <c r="G5" s="156"/>
      <c r="H5" s="156"/>
      <c r="I5" s="156"/>
      <c r="J5" s="156"/>
    </row>
    <row r="6" spans="1:13" s="88" customFormat="1" x14ac:dyDescent="0.2">
      <c r="A6" s="87"/>
      <c r="L6" s="89" t="s">
        <v>2</v>
      </c>
      <c r="M6" s="89" t="s">
        <v>2</v>
      </c>
    </row>
    <row r="7" spans="1:13" x14ac:dyDescent="0.2">
      <c r="A7" s="90" t="s">
        <v>3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89" t="s">
        <v>4</v>
      </c>
      <c r="M7" s="89" t="s">
        <v>4</v>
      </c>
    </row>
    <row r="8" spans="1:13" x14ac:dyDescent="0.2">
      <c r="A8" s="90" t="s">
        <v>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89" t="s">
        <v>6</v>
      </c>
      <c r="M8" s="89" t="s">
        <v>6</v>
      </c>
    </row>
    <row r="9" spans="1:13" x14ac:dyDescent="0.2">
      <c r="A9" s="90" t="s">
        <v>7</v>
      </c>
      <c r="B9" s="91"/>
      <c r="C9" s="91"/>
      <c r="E9" s="91"/>
      <c r="F9" s="91"/>
      <c r="G9" s="91"/>
      <c r="H9" s="91"/>
      <c r="I9" s="91"/>
      <c r="J9" s="91"/>
      <c r="K9" s="91"/>
      <c r="L9" s="89" t="s">
        <v>8</v>
      </c>
      <c r="M9" s="89" t="s">
        <v>9</v>
      </c>
    </row>
    <row r="10" spans="1:13" x14ac:dyDescent="0.2">
      <c r="A10" s="90" t="s">
        <v>10</v>
      </c>
      <c r="B10" s="93"/>
      <c r="C10" s="94"/>
      <c r="D10" s="94"/>
      <c r="E10" s="94"/>
      <c r="F10" s="95" t="s">
        <v>31</v>
      </c>
      <c r="G10" s="94"/>
      <c r="H10" s="94"/>
      <c r="I10" s="94"/>
      <c r="J10" s="94"/>
      <c r="K10" s="94"/>
      <c r="L10" s="89" t="s">
        <v>11</v>
      </c>
      <c r="M10" s="89" t="s">
        <v>11</v>
      </c>
    </row>
    <row r="11" spans="1:13" s="89" customFormat="1" x14ac:dyDescent="0.2">
      <c r="A11" s="90" t="s">
        <v>12</v>
      </c>
      <c r="B11" s="90">
        <v>2015</v>
      </c>
      <c r="C11" s="90">
        <f t="shared" ref="C11:K11" si="0">B11+1</f>
        <v>2016</v>
      </c>
      <c r="D11" s="90">
        <f t="shared" si="0"/>
        <v>2017</v>
      </c>
      <c r="E11" s="90">
        <f t="shared" si="0"/>
        <v>2018</v>
      </c>
      <c r="F11" s="90">
        <f t="shared" si="0"/>
        <v>2019</v>
      </c>
      <c r="G11" s="90">
        <f t="shared" si="0"/>
        <v>2020</v>
      </c>
      <c r="H11" s="90">
        <f t="shared" si="0"/>
        <v>2021</v>
      </c>
      <c r="I11" s="90">
        <f t="shared" si="0"/>
        <v>2022</v>
      </c>
      <c r="J11" s="90">
        <f t="shared" si="0"/>
        <v>2023</v>
      </c>
      <c r="K11" s="90">
        <f t="shared" si="0"/>
        <v>2024</v>
      </c>
      <c r="L11" s="89" t="s">
        <v>13</v>
      </c>
      <c r="M11" s="89" t="s">
        <v>13</v>
      </c>
    </row>
    <row r="12" spans="1:13" x14ac:dyDescent="0.2">
      <c r="A12" s="96" t="s">
        <v>14</v>
      </c>
      <c r="B12" s="97">
        <v>0</v>
      </c>
      <c r="C12" s="97">
        <v>0</v>
      </c>
      <c r="D12" s="97">
        <v>0</v>
      </c>
      <c r="E12" s="97">
        <v>0</v>
      </c>
      <c r="F12" s="97">
        <v>0</v>
      </c>
      <c r="G12" s="97">
        <v>0</v>
      </c>
      <c r="H12" s="97">
        <v>0</v>
      </c>
      <c r="I12" s="97">
        <v>0</v>
      </c>
      <c r="J12" s="97">
        <v>0</v>
      </c>
      <c r="K12" s="97">
        <v>0</v>
      </c>
      <c r="L12" s="97">
        <v>0</v>
      </c>
      <c r="M12" s="97">
        <v>0</v>
      </c>
    </row>
    <row r="13" spans="1:13" x14ac:dyDescent="0.2">
      <c r="A13" s="122">
        <v>1995</v>
      </c>
      <c r="B13" s="97">
        <v>0</v>
      </c>
      <c r="C13" s="97">
        <v>0</v>
      </c>
      <c r="D13" s="97">
        <v>0</v>
      </c>
      <c r="E13" s="97">
        <v>0</v>
      </c>
      <c r="F13" s="97">
        <v>0</v>
      </c>
      <c r="G13" s="97">
        <v>0</v>
      </c>
      <c r="H13" s="97">
        <v>0</v>
      </c>
      <c r="I13" s="97">
        <v>0</v>
      </c>
      <c r="J13" s="97">
        <v>0</v>
      </c>
      <c r="K13" s="97">
        <v>0</v>
      </c>
      <c r="L13" s="97">
        <v>0</v>
      </c>
      <c r="M13" s="97">
        <v>0</v>
      </c>
    </row>
    <row r="14" spans="1:13" x14ac:dyDescent="0.2">
      <c r="A14" s="99">
        <f t="shared" ref="A14:A42" si="1">1+A13</f>
        <v>1996</v>
      </c>
      <c r="B14" s="97">
        <v>0</v>
      </c>
      <c r="C14" s="97">
        <v>0</v>
      </c>
      <c r="D14" s="97">
        <v>0</v>
      </c>
      <c r="E14" s="97">
        <v>0</v>
      </c>
      <c r="F14" s="97">
        <v>0</v>
      </c>
      <c r="G14" s="97">
        <v>0</v>
      </c>
      <c r="H14" s="97">
        <v>0</v>
      </c>
      <c r="I14" s="97">
        <v>0</v>
      </c>
      <c r="J14" s="97">
        <v>0</v>
      </c>
      <c r="K14" s="97">
        <v>0</v>
      </c>
      <c r="L14" s="97">
        <v>0</v>
      </c>
      <c r="M14" s="97">
        <v>0</v>
      </c>
    </row>
    <row r="15" spans="1:13" x14ac:dyDescent="0.2">
      <c r="A15" s="99">
        <f t="shared" si="1"/>
        <v>1997</v>
      </c>
      <c r="B15" s="97">
        <v>0</v>
      </c>
      <c r="C15" s="97">
        <v>0</v>
      </c>
      <c r="D15" s="97">
        <v>0</v>
      </c>
      <c r="E15" s="97">
        <v>0</v>
      </c>
      <c r="F15" s="97">
        <v>0</v>
      </c>
      <c r="G15" s="97">
        <v>0</v>
      </c>
      <c r="H15" s="97">
        <v>0</v>
      </c>
      <c r="I15" s="97">
        <v>0</v>
      </c>
      <c r="J15" s="97">
        <v>0</v>
      </c>
      <c r="K15" s="97">
        <v>0</v>
      </c>
      <c r="L15" s="97">
        <v>0</v>
      </c>
      <c r="M15" s="97">
        <v>0</v>
      </c>
    </row>
    <row r="16" spans="1:13" x14ac:dyDescent="0.2">
      <c r="A16" s="99">
        <f t="shared" si="1"/>
        <v>1998</v>
      </c>
      <c r="B16" s="97">
        <v>0</v>
      </c>
      <c r="C16" s="97">
        <v>0</v>
      </c>
      <c r="D16" s="97">
        <v>0</v>
      </c>
      <c r="E16" s="97">
        <v>0</v>
      </c>
      <c r="F16" s="97">
        <v>0</v>
      </c>
      <c r="G16" s="97">
        <v>0</v>
      </c>
      <c r="H16" s="97">
        <v>0</v>
      </c>
      <c r="I16" s="97">
        <v>0</v>
      </c>
      <c r="J16" s="97">
        <v>0</v>
      </c>
      <c r="K16" s="97">
        <v>0</v>
      </c>
      <c r="L16" s="97">
        <v>0</v>
      </c>
      <c r="M16" s="97">
        <v>0</v>
      </c>
    </row>
    <row r="17" spans="1:13" x14ac:dyDescent="0.2">
      <c r="A17" s="99">
        <f t="shared" si="1"/>
        <v>1999</v>
      </c>
      <c r="B17" s="97">
        <v>0</v>
      </c>
      <c r="C17" s="97">
        <v>0</v>
      </c>
      <c r="D17" s="97">
        <v>0</v>
      </c>
      <c r="E17" s="97">
        <v>0</v>
      </c>
      <c r="F17" s="97">
        <v>0</v>
      </c>
      <c r="G17" s="97">
        <v>0</v>
      </c>
      <c r="H17" s="97">
        <v>0</v>
      </c>
      <c r="I17" s="97">
        <v>0</v>
      </c>
      <c r="J17" s="97">
        <v>0</v>
      </c>
      <c r="K17" s="97">
        <v>0</v>
      </c>
      <c r="L17" s="97">
        <v>0</v>
      </c>
      <c r="M17" s="97">
        <v>0</v>
      </c>
    </row>
    <row r="18" spans="1:13" x14ac:dyDescent="0.2">
      <c r="A18" s="99">
        <f t="shared" si="1"/>
        <v>2000</v>
      </c>
      <c r="B18" s="97">
        <v>0</v>
      </c>
      <c r="C18" s="97">
        <v>0</v>
      </c>
      <c r="D18" s="97">
        <v>0</v>
      </c>
      <c r="E18" s="97">
        <v>0</v>
      </c>
      <c r="F18" s="97">
        <v>0</v>
      </c>
      <c r="G18" s="97">
        <v>0</v>
      </c>
      <c r="H18" s="97">
        <v>0</v>
      </c>
      <c r="I18" s="97">
        <v>0</v>
      </c>
      <c r="J18" s="97">
        <v>0</v>
      </c>
      <c r="K18" s="97">
        <v>0</v>
      </c>
      <c r="L18" s="97">
        <v>0</v>
      </c>
      <c r="M18" s="97">
        <v>0</v>
      </c>
    </row>
    <row r="19" spans="1:13" x14ac:dyDescent="0.2">
      <c r="A19" s="99">
        <f t="shared" si="1"/>
        <v>2001</v>
      </c>
      <c r="B19" s="97">
        <v>0</v>
      </c>
      <c r="C19" s="97">
        <v>0</v>
      </c>
      <c r="D19" s="97">
        <v>0</v>
      </c>
      <c r="E19" s="97">
        <v>0</v>
      </c>
      <c r="F19" s="97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</row>
    <row r="20" spans="1:13" x14ac:dyDescent="0.2">
      <c r="A20" s="99">
        <f t="shared" si="1"/>
        <v>2002</v>
      </c>
      <c r="B20" s="97">
        <v>0</v>
      </c>
      <c r="C20" s="97">
        <v>0</v>
      </c>
      <c r="D20" s="97">
        <v>0</v>
      </c>
      <c r="E20" s="97">
        <v>0</v>
      </c>
      <c r="F20" s="97">
        <v>0</v>
      </c>
      <c r="G20" s="97">
        <v>0</v>
      </c>
      <c r="H20" s="97">
        <v>0</v>
      </c>
      <c r="I20" s="97">
        <v>0</v>
      </c>
      <c r="J20" s="97">
        <v>0</v>
      </c>
      <c r="K20" s="97">
        <v>0</v>
      </c>
      <c r="L20" s="97">
        <v>0</v>
      </c>
      <c r="M20" s="97">
        <v>0</v>
      </c>
    </row>
    <row r="21" spans="1:13" x14ac:dyDescent="0.2">
      <c r="A21" s="99">
        <f t="shared" si="1"/>
        <v>2003</v>
      </c>
      <c r="B21" s="97">
        <v>0</v>
      </c>
      <c r="C21" s="97">
        <v>0</v>
      </c>
      <c r="D21" s="97">
        <v>0</v>
      </c>
      <c r="E21" s="97">
        <v>0</v>
      </c>
      <c r="F21" s="97">
        <v>0</v>
      </c>
      <c r="G21" s="97">
        <v>0</v>
      </c>
      <c r="H21" s="97">
        <v>0</v>
      </c>
      <c r="I21" s="97">
        <v>0</v>
      </c>
      <c r="J21" s="97">
        <v>0</v>
      </c>
      <c r="K21" s="97">
        <v>0</v>
      </c>
      <c r="L21" s="97">
        <v>0</v>
      </c>
      <c r="M21" s="97">
        <v>0</v>
      </c>
    </row>
    <row r="22" spans="1:13" x14ac:dyDescent="0.2">
      <c r="A22" s="99">
        <f t="shared" si="1"/>
        <v>2004</v>
      </c>
      <c r="B22" s="97">
        <v>0</v>
      </c>
      <c r="C22" s="97">
        <v>0</v>
      </c>
      <c r="D22" s="97">
        <v>0</v>
      </c>
      <c r="E22" s="97">
        <v>0</v>
      </c>
      <c r="F22" s="97">
        <v>0</v>
      </c>
      <c r="G22" s="97">
        <v>0</v>
      </c>
      <c r="H22" s="97">
        <v>0</v>
      </c>
      <c r="I22" s="97">
        <v>0</v>
      </c>
      <c r="J22" s="97">
        <v>0</v>
      </c>
      <c r="K22" s="97">
        <v>0</v>
      </c>
      <c r="L22" s="97">
        <v>0</v>
      </c>
      <c r="M22" s="97">
        <v>0</v>
      </c>
    </row>
    <row r="23" spans="1:13" x14ac:dyDescent="0.2">
      <c r="A23" s="99">
        <f t="shared" si="1"/>
        <v>2005</v>
      </c>
      <c r="B23" s="97">
        <v>0</v>
      </c>
      <c r="C23" s="97">
        <v>0</v>
      </c>
      <c r="D23" s="97">
        <v>0</v>
      </c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</row>
    <row r="24" spans="1:13" x14ac:dyDescent="0.2">
      <c r="A24" s="99">
        <f t="shared" si="1"/>
        <v>2006</v>
      </c>
      <c r="B24" s="97">
        <v>0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7">
        <v>0</v>
      </c>
      <c r="J24" s="97">
        <v>0</v>
      </c>
      <c r="K24" s="97">
        <v>0</v>
      </c>
      <c r="L24" s="97">
        <v>0</v>
      </c>
      <c r="M24" s="97">
        <v>0</v>
      </c>
    </row>
    <row r="25" spans="1:13" s="100" customFormat="1" x14ac:dyDescent="0.2">
      <c r="A25" s="99">
        <f t="shared" si="1"/>
        <v>2007</v>
      </c>
      <c r="B25" s="97">
        <v>0</v>
      </c>
      <c r="C25" s="97">
        <v>0</v>
      </c>
      <c r="D25" s="97">
        <v>0</v>
      </c>
      <c r="E25" s="97">
        <v>0</v>
      </c>
      <c r="F25" s="97">
        <v>0</v>
      </c>
      <c r="G25" s="97">
        <v>0</v>
      </c>
      <c r="H25" s="97">
        <v>0</v>
      </c>
      <c r="I25" s="97">
        <v>0</v>
      </c>
      <c r="J25" s="97">
        <v>0</v>
      </c>
      <c r="K25" s="97">
        <v>0</v>
      </c>
      <c r="L25" s="97">
        <v>0</v>
      </c>
      <c r="M25" s="97">
        <v>0</v>
      </c>
    </row>
    <row r="26" spans="1:13" x14ac:dyDescent="0.2">
      <c r="A26" s="99">
        <f t="shared" si="1"/>
        <v>2008</v>
      </c>
      <c r="B26" s="97">
        <v>0</v>
      </c>
      <c r="C26" s="97">
        <v>0</v>
      </c>
      <c r="D26" s="97">
        <v>0</v>
      </c>
      <c r="E26" s="97">
        <v>0</v>
      </c>
      <c r="F26" s="97">
        <v>0</v>
      </c>
      <c r="G26" s="97">
        <v>0</v>
      </c>
      <c r="H26" s="97">
        <v>0</v>
      </c>
      <c r="I26" s="97">
        <v>0</v>
      </c>
      <c r="J26" s="97">
        <v>0</v>
      </c>
      <c r="K26" s="97">
        <v>0</v>
      </c>
      <c r="L26" s="97">
        <v>0</v>
      </c>
      <c r="M26" s="97">
        <v>0</v>
      </c>
    </row>
    <row r="27" spans="1:13" x14ac:dyDescent="0.2">
      <c r="A27" s="99">
        <f t="shared" si="1"/>
        <v>2009</v>
      </c>
      <c r="B27" s="97">
        <v>0</v>
      </c>
      <c r="C27" s="97">
        <v>0</v>
      </c>
      <c r="D27" s="97">
        <v>0</v>
      </c>
      <c r="E27" s="97">
        <v>0</v>
      </c>
      <c r="F27" s="97">
        <v>0</v>
      </c>
      <c r="G27" s="97">
        <v>0</v>
      </c>
      <c r="H27" s="97">
        <v>0</v>
      </c>
      <c r="I27" s="97">
        <v>0</v>
      </c>
      <c r="J27" s="97">
        <v>0</v>
      </c>
      <c r="K27" s="97">
        <v>0</v>
      </c>
      <c r="L27" s="97">
        <v>0</v>
      </c>
      <c r="M27" s="97">
        <v>0</v>
      </c>
    </row>
    <row r="28" spans="1:13" x14ac:dyDescent="0.2">
      <c r="A28" s="99">
        <f t="shared" si="1"/>
        <v>2010</v>
      </c>
      <c r="B28" s="97">
        <v>0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  <c r="J28" s="97">
        <v>0</v>
      </c>
      <c r="K28" s="97">
        <v>0</v>
      </c>
      <c r="L28" s="97">
        <v>0</v>
      </c>
      <c r="M28" s="97">
        <v>0</v>
      </c>
    </row>
    <row r="29" spans="1:13" x14ac:dyDescent="0.2">
      <c r="A29" s="99">
        <f t="shared" si="1"/>
        <v>2011</v>
      </c>
      <c r="B29" s="97">
        <v>0</v>
      </c>
      <c r="C29" s="97">
        <v>0</v>
      </c>
      <c r="D29" s="97">
        <v>0</v>
      </c>
      <c r="E29" s="97">
        <v>0</v>
      </c>
      <c r="F29" s="97">
        <v>0</v>
      </c>
      <c r="G29" s="97">
        <v>0</v>
      </c>
      <c r="H29" s="97">
        <v>0</v>
      </c>
      <c r="I29" s="97">
        <v>0</v>
      </c>
      <c r="J29" s="97">
        <v>0</v>
      </c>
      <c r="K29" s="97">
        <v>0</v>
      </c>
      <c r="L29" s="97">
        <v>0</v>
      </c>
      <c r="M29" s="97">
        <v>0</v>
      </c>
    </row>
    <row r="30" spans="1:13" x14ac:dyDescent="0.2">
      <c r="A30" s="99">
        <f t="shared" si="1"/>
        <v>2012</v>
      </c>
      <c r="B30" s="97">
        <v>0</v>
      </c>
      <c r="C30" s="97">
        <v>0</v>
      </c>
      <c r="D30" s="97">
        <v>0</v>
      </c>
      <c r="E30" s="97">
        <v>0</v>
      </c>
      <c r="F30" s="97">
        <v>0</v>
      </c>
      <c r="G30" s="97">
        <v>0</v>
      </c>
      <c r="H30" s="97">
        <v>0</v>
      </c>
      <c r="I30" s="97">
        <v>0</v>
      </c>
      <c r="J30" s="97">
        <v>0</v>
      </c>
      <c r="K30" s="97">
        <v>0</v>
      </c>
      <c r="L30" s="97">
        <v>0</v>
      </c>
      <c r="M30" s="97">
        <v>0</v>
      </c>
    </row>
    <row r="31" spans="1:13" x14ac:dyDescent="0.2">
      <c r="A31" s="99">
        <f t="shared" si="1"/>
        <v>2013</v>
      </c>
      <c r="B31" s="97">
        <v>0</v>
      </c>
      <c r="C31" s="97">
        <v>0</v>
      </c>
      <c r="D31" s="97">
        <v>0</v>
      </c>
      <c r="E31" s="97">
        <v>0</v>
      </c>
      <c r="F31" s="97">
        <v>0</v>
      </c>
      <c r="G31" s="97">
        <v>0</v>
      </c>
      <c r="H31" s="97">
        <v>0</v>
      </c>
      <c r="I31" s="97">
        <v>0</v>
      </c>
      <c r="J31" s="97">
        <v>0</v>
      </c>
      <c r="K31" s="97">
        <v>0</v>
      </c>
      <c r="L31" s="97">
        <v>0</v>
      </c>
      <c r="M31" s="97">
        <v>0</v>
      </c>
    </row>
    <row r="32" spans="1:13" x14ac:dyDescent="0.2">
      <c r="A32" s="99">
        <f t="shared" si="1"/>
        <v>2014</v>
      </c>
      <c r="B32" s="97">
        <v>0</v>
      </c>
      <c r="C32" s="97">
        <v>0</v>
      </c>
      <c r="D32" s="97">
        <v>0</v>
      </c>
      <c r="E32" s="97">
        <v>0</v>
      </c>
      <c r="F32" s="97">
        <v>0</v>
      </c>
      <c r="G32" s="97">
        <v>0</v>
      </c>
      <c r="H32" s="97">
        <v>0</v>
      </c>
      <c r="I32" s="97">
        <v>0</v>
      </c>
      <c r="J32" s="97">
        <v>0</v>
      </c>
      <c r="K32" s="97">
        <v>0</v>
      </c>
      <c r="L32" s="97">
        <v>0</v>
      </c>
      <c r="M32" s="97">
        <v>0</v>
      </c>
    </row>
    <row r="33" spans="1:13" x14ac:dyDescent="0.2">
      <c r="A33" s="99">
        <f t="shared" si="1"/>
        <v>2015</v>
      </c>
      <c r="B33" s="97">
        <v>0</v>
      </c>
      <c r="C33" s="97">
        <v>0</v>
      </c>
      <c r="D33" s="97">
        <v>0</v>
      </c>
      <c r="E33" s="97">
        <v>0</v>
      </c>
      <c r="F33" s="97">
        <v>0</v>
      </c>
      <c r="G33" s="97">
        <v>0</v>
      </c>
      <c r="H33" s="97">
        <v>0</v>
      </c>
      <c r="I33" s="97">
        <v>0</v>
      </c>
      <c r="J33" s="97">
        <v>0</v>
      </c>
      <c r="K33" s="97">
        <v>0</v>
      </c>
      <c r="L33" s="97">
        <v>0</v>
      </c>
      <c r="M33" s="97">
        <v>0</v>
      </c>
    </row>
    <row r="34" spans="1:13" x14ac:dyDescent="0.2">
      <c r="A34" s="99">
        <f t="shared" si="1"/>
        <v>2016</v>
      </c>
      <c r="B34" s="101"/>
      <c r="C34" s="97">
        <v>0</v>
      </c>
      <c r="D34" s="97">
        <v>0</v>
      </c>
      <c r="E34" s="97">
        <v>0</v>
      </c>
      <c r="F34" s="97">
        <v>0</v>
      </c>
      <c r="G34" s="97">
        <v>0</v>
      </c>
      <c r="H34" s="97">
        <v>0</v>
      </c>
      <c r="I34" s="97">
        <v>0</v>
      </c>
      <c r="J34" s="97">
        <v>0</v>
      </c>
      <c r="K34" s="97">
        <v>0</v>
      </c>
      <c r="L34" s="97">
        <v>0</v>
      </c>
      <c r="M34" s="97">
        <v>0</v>
      </c>
    </row>
    <row r="35" spans="1:13" x14ac:dyDescent="0.2">
      <c r="A35" s="99">
        <f t="shared" si="1"/>
        <v>2017</v>
      </c>
      <c r="B35" s="101"/>
      <c r="C35" s="101"/>
      <c r="D35" s="97">
        <v>0</v>
      </c>
      <c r="E35" s="97">
        <v>0</v>
      </c>
      <c r="F35" s="97">
        <v>0</v>
      </c>
      <c r="G35" s="97">
        <v>0</v>
      </c>
      <c r="H35" s="97">
        <v>0</v>
      </c>
      <c r="I35" s="97">
        <v>0</v>
      </c>
      <c r="J35" s="97">
        <v>0</v>
      </c>
      <c r="K35" s="97">
        <v>0</v>
      </c>
      <c r="L35" s="97">
        <v>0</v>
      </c>
      <c r="M35" s="97">
        <v>0</v>
      </c>
    </row>
    <row r="36" spans="1:13" x14ac:dyDescent="0.2">
      <c r="A36" s="99">
        <f t="shared" si="1"/>
        <v>2018</v>
      </c>
      <c r="B36" s="101"/>
      <c r="C36" s="101"/>
      <c r="D36" s="101"/>
      <c r="E36" s="97">
        <v>0</v>
      </c>
      <c r="F36" s="97">
        <v>0</v>
      </c>
      <c r="G36" s="97">
        <v>0</v>
      </c>
      <c r="H36" s="97">
        <v>0</v>
      </c>
      <c r="I36" s="97">
        <v>0</v>
      </c>
      <c r="J36" s="97">
        <v>0</v>
      </c>
      <c r="K36" s="97">
        <v>0</v>
      </c>
      <c r="L36" s="97">
        <v>0</v>
      </c>
      <c r="M36" s="97">
        <v>0</v>
      </c>
    </row>
    <row r="37" spans="1:13" x14ac:dyDescent="0.2">
      <c r="A37" s="99">
        <f t="shared" si="1"/>
        <v>2019</v>
      </c>
      <c r="B37" s="101"/>
      <c r="C37" s="101"/>
      <c r="D37" s="101"/>
      <c r="E37" s="101"/>
      <c r="F37" s="97">
        <v>0</v>
      </c>
      <c r="G37" s="97">
        <v>0</v>
      </c>
      <c r="H37" s="97">
        <v>0</v>
      </c>
      <c r="I37" s="97">
        <v>0</v>
      </c>
      <c r="J37" s="97">
        <v>0</v>
      </c>
      <c r="K37" s="97">
        <v>0</v>
      </c>
      <c r="L37" s="97">
        <v>0</v>
      </c>
      <c r="M37" s="97">
        <v>0</v>
      </c>
    </row>
    <row r="38" spans="1:13" x14ac:dyDescent="0.2">
      <c r="A38" s="99">
        <f t="shared" si="1"/>
        <v>2020</v>
      </c>
      <c r="B38" s="101"/>
      <c r="C38" s="101"/>
      <c r="D38" s="101"/>
      <c r="E38" s="101"/>
      <c r="F38" s="101"/>
      <c r="G38" s="97">
        <v>0</v>
      </c>
      <c r="H38" s="97">
        <v>0</v>
      </c>
      <c r="I38" s="97">
        <v>0</v>
      </c>
      <c r="J38" s="97">
        <v>0</v>
      </c>
      <c r="K38" s="97">
        <v>0</v>
      </c>
      <c r="L38" s="97">
        <v>0</v>
      </c>
      <c r="M38" s="97">
        <v>0</v>
      </c>
    </row>
    <row r="39" spans="1:13" x14ac:dyDescent="0.2">
      <c r="A39" s="99">
        <f t="shared" si="1"/>
        <v>2021</v>
      </c>
      <c r="B39" s="101"/>
      <c r="C39" s="101"/>
      <c r="D39" s="101"/>
      <c r="E39" s="101"/>
      <c r="F39" s="101"/>
      <c r="G39" s="101"/>
      <c r="H39" s="97">
        <v>0</v>
      </c>
      <c r="I39" s="97">
        <v>0</v>
      </c>
      <c r="J39" s="97">
        <v>0</v>
      </c>
      <c r="K39" s="97">
        <v>0</v>
      </c>
      <c r="L39" s="97">
        <v>0</v>
      </c>
      <c r="M39" s="97">
        <v>0</v>
      </c>
    </row>
    <row r="40" spans="1:13" x14ac:dyDescent="0.2">
      <c r="A40" s="99">
        <f t="shared" si="1"/>
        <v>2022</v>
      </c>
      <c r="B40" s="101"/>
      <c r="C40" s="101"/>
      <c r="D40" s="101"/>
      <c r="E40" s="101"/>
      <c r="F40" s="101"/>
      <c r="G40" s="101"/>
      <c r="H40" s="101"/>
      <c r="I40" s="97">
        <v>0</v>
      </c>
      <c r="J40" s="97">
        <v>0</v>
      </c>
      <c r="K40" s="97">
        <v>0</v>
      </c>
      <c r="L40" s="97">
        <v>0</v>
      </c>
      <c r="M40" s="97">
        <v>0</v>
      </c>
    </row>
    <row r="41" spans="1:13" x14ac:dyDescent="0.2">
      <c r="A41" s="99">
        <f t="shared" si="1"/>
        <v>2023</v>
      </c>
      <c r="B41" s="101"/>
      <c r="C41" s="101"/>
      <c r="D41" s="101"/>
      <c r="E41" s="101"/>
      <c r="F41" s="101"/>
      <c r="G41" s="101"/>
      <c r="H41" s="101"/>
      <c r="I41" s="101"/>
      <c r="J41" s="97">
        <v>0</v>
      </c>
      <c r="K41" s="97">
        <v>0</v>
      </c>
      <c r="L41" s="97">
        <v>0</v>
      </c>
      <c r="M41" s="97">
        <v>0</v>
      </c>
    </row>
    <row r="42" spans="1:13" x14ac:dyDescent="0.2">
      <c r="A42" s="99">
        <f t="shared" si="1"/>
        <v>2024</v>
      </c>
      <c r="B42" s="101"/>
      <c r="C42" s="101"/>
      <c r="D42" s="101"/>
      <c r="E42" s="101"/>
      <c r="F42" s="101"/>
      <c r="G42" s="101"/>
      <c r="H42" s="101"/>
      <c r="I42" s="101"/>
      <c r="J42" s="101"/>
      <c r="K42" s="97">
        <v>0</v>
      </c>
      <c r="L42" s="97">
        <v>0</v>
      </c>
      <c r="M42" s="97">
        <v>0</v>
      </c>
    </row>
    <row r="43" spans="1:13" ht="39.6" customHeight="1" x14ac:dyDescent="0.2">
      <c r="A43" s="90"/>
      <c r="B43" s="102"/>
      <c r="C43" s="102"/>
      <c r="D43" s="102"/>
      <c r="E43" s="102"/>
      <c r="F43" s="102"/>
      <c r="G43" s="102"/>
      <c r="H43" s="102"/>
      <c r="I43" s="102"/>
      <c r="J43" s="103">
        <v>2023</v>
      </c>
      <c r="K43" s="103">
        <v>2024</v>
      </c>
    </row>
    <row r="44" spans="1:13" x14ac:dyDescent="0.2">
      <c r="B44" s="102"/>
      <c r="C44" s="102"/>
      <c r="D44" s="102"/>
      <c r="E44" s="102"/>
      <c r="F44" s="102"/>
      <c r="G44" s="102"/>
      <c r="H44" s="102"/>
      <c r="I44" s="104" t="s">
        <v>15</v>
      </c>
      <c r="J44" s="105">
        <f>SUM(J12:J41)</f>
        <v>0</v>
      </c>
      <c r="K44" s="105">
        <f>SUM(K12:K42)</f>
        <v>0</v>
      </c>
    </row>
    <row r="45" spans="1:13" x14ac:dyDescent="0.2">
      <c r="A45" s="106"/>
      <c r="B45" s="102"/>
      <c r="C45" s="102"/>
      <c r="D45" s="102"/>
      <c r="E45" s="102"/>
      <c r="F45" s="102"/>
      <c r="G45" s="102"/>
      <c r="H45" s="102"/>
      <c r="I45" s="102"/>
      <c r="J45" s="104" t="s">
        <v>75</v>
      </c>
      <c r="K45" s="105">
        <f>K44-J44</f>
        <v>0</v>
      </c>
    </row>
    <row r="46" spans="1:13" x14ac:dyDescent="0.2">
      <c r="J46" s="100" t="s">
        <v>21</v>
      </c>
      <c r="K46" s="107">
        <v>0</v>
      </c>
    </row>
    <row r="47" spans="1:13" x14ac:dyDescent="0.2">
      <c r="J47" s="100" t="s">
        <v>22</v>
      </c>
      <c r="K47" s="108">
        <f>K45-K46</f>
        <v>0</v>
      </c>
    </row>
    <row r="48" spans="1:13" ht="36.6" customHeight="1" x14ac:dyDescent="0.2">
      <c r="B48" s="92" t="s">
        <v>23</v>
      </c>
    </row>
    <row r="49" spans="1:13" x14ac:dyDescent="0.2"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1"/>
    </row>
    <row r="50" spans="1:13" x14ac:dyDescent="0.2">
      <c r="B50" s="112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4"/>
    </row>
    <row r="51" spans="1:13" x14ac:dyDescent="0.2">
      <c r="B51" s="115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7"/>
    </row>
    <row r="52" spans="1:13" ht="50.65" customHeight="1" x14ac:dyDescent="0.2">
      <c r="A52" s="106" t="s">
        <v>24</v>
      </c>
      <c r="B52" s="106" t="s">
        <v>25</v>
      </c>
    </row>
    <row r="53" spans="1:13" x14ac:dyDescent="0.2">
      <c r="B53" s="106" t="s">
        <v>26</v>
      </c>
    </row>
    <row r="54" spans="1:13" x14ac:dyDescent="0.2">
      <c r="B54" s="106"/>
    </row>
    <row r="55" spans="1:13" x14ac:dyDescent="0.2">
      <c r="B55" s="106"/>
    </row>
    <row r="56" spans="1:13" x14ac:dyDescent="0.2">
      <c r="A56" s="151" t="s">
        <v>61</v>
      </c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</row>
    <row r="57" spans="1:13" ht="30.6" customHeight="1" x14ac:dyDescent="0.25">
      <c r="A57" s="123"/>
      <c r="B57" s="157" t="s">
        <v>56</v>
      </c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</row>
    <row r="58" spans="1:13" ht="66.75" customHeight="1" x14ac:dyDescent="0.25">
      <c r="A58" s="123"/>
      <c r="B58" s="124" t="s">
        <v>55</v>
      </c>
      <c r="C58" s="124" t="s">
        <v>54</v>
      </c>
      <c r="D58" s="124" t="s">
        <v>53</v>
      </c>
      <c r="E58" s="124" t="s">
        <v>52</v>
      </c>
      <c r="F58" s="124" t="s">
        <v>51</v>
      </c>
      <c r="G58" s="124" t="s">
        <v>50</v>
      </c>
      <c r="H58" s="124" t="s">
        <v>49</v>
      </c>
      <c r="I58" s="124" t="s">
        <v>48</v>
      </c>
      <c r="J58" s="124" t="s">
        <v>47</v>
      </c>
      <c r="K58" s="124" t="s">
        <v>46</v>
      </c>
      <c r="L58" s="124" t="s">
        <v>45</v>
      </c>
      <c r="M58" s="125" t="s">
        <v>38</v>
      </c>
    </row>
    <row r="59" spans="1:13" ht="39" customHeight="1" x14ac:dyDescent="0.25">
      <c r="A59" s="126" t="s">
        <v>44</v>
      </c>
      <c r="B59" s="127">
        <v>0</v>
      </c>
      <c r="C59" s="127">
        <v>0</v>
      </c>
      <c r="D59" s="127">
        <v>0</v>
      </c>
      <c r="E59" s="127">
        <v>0</v>
      </c>
      <c r="F59" s="127">
        <v>0</v>
      </c>
      <c r="G59" s="127"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128">
        <f>SUM(B59:L59)</f>
        <v>0</v>
      </c>
    </row>
    <row r="60" spans="1:13" ht="60" x14ac:dyDescent="0.25">
      <c r="A60" s="126" t="s">
        <v>36</v>
      </c>
      <c r="B60" s="127">
        <v>0</v>
      </c>
      <c r="C60" s="127">
        <v>0</v>
      </c>
      <c r="D60" s="127">
        <v>0</v>
      </c>
      <c r="E60" s="127">
        <v>0</v>
      </c>
      <c r="F60" s="127">
        <v>0</v>
      </c>
      <c r="G60" s="127">
        <v>0</v>
      </c>
      <c r="H60" s="127">
        <v>0</v>
      </c>
      <c r="I60" s="127">
        <v>0</v>
      </c>
      <c r="J60" s="127">
        <v>0</v>
      </c>
      <c r="K60" s="127">
        <v>0</v>
      </c>
      <c r="L60" s="127">
        <v>0</v>
      </c>
      <c r="M60" s="129">
        <f>SUM(B60:L60)</f>
        <v>0</v>
      </c>
    </row>
    <row r="61" spans="1:13" ht="15" x14ac:dyDescent="0.25">
      <c r="A61" s="92"/>
      <c r="M61" s="130"/>
    </row>
    <row r="62" spans="1:13" ht="15" x14ac:dyDescent="0.25">
      <c r="A62" s="151" t="s">
        <v>60</v>
      </c>
      <c r="B62" s="151"/>
      <c r="C62" s="151"/>
      <c r="D62" s="151"/>
      <c r="E62" s="151"/>
      <c r="F62" s="151"/>
      <c r="H62" s="130"/>
      <c r="I62" s="130"/>
      <c r="J62" s="130"/>
      <c r="K62" s="130"/>
      <c r="L62" s="130"/>
      <c r="M62" s="130"/>
    </row>
    <row r="63" spans="1:13" ht="27.75" customHeight="1" x14ac:dyDescent="0.25">
      <c r="A63" s="123"/>
      <c r="B63" s="158" t="s">
        <v>43</v>
      </c>
      <c r="C63" s="159"/>
      <c r="D63" s="159"/>
      <c r="E63" s="159"/>
      <c r="F63" s="160"/>
    </row>
    <row r="64" spans="1:13" ht="44.25" customHeight="1" x14ac:dyDescent="0.25">
      <c r="A64" s="123"/>
      <c r="B64" s="124" t="s">
        <v>42</v>
      </c>
      <c r="C64" s="124" t="s">
        <v>41</v>
      </c>
      <c r="D64" s="124" t="s">
        <v>40</v>
      </c>
      <c r="E64" s="124" t="s">
        <v>39</v>
      </c>
      <c r="F64" s="125" t="s">
        <v>38</v>
      </c>
    </row>
    <row r="65" spans="1:13" ht="38.25" customHeight="1" x14ac:dyDescent="0.25">
      <c r="A65" s="126" t="s">
        <v>37</v>
      </c>
      <c r="B65" s="127">
        <v>0</v>
      </c>
      <c r="C65" s="127">
        <v>0</v>
      </c>
      <c r="D65" s="127">
        <v>0</v>
      </c>
      <c r="E65" s="127">
        <v>0</v>
      </c>
      <c r="F65" s="128">
        <f>SUM(B65:E65)</f>
        <v>0</v>
      </c>
    </row>
    <row r="66" spans="1:13" ht="53.25" customHeight="1" x14ac:dyDescent="0.25">
      <c r="A66" s="126" t="s">
        <v>36</v>
      </c>
      <c r="B66" s="127">
        <v>0</v>
      </c>
      <c r="C66" s="127">
        <v>0</v>
      </c>
      <c r="D66" s="127">
        <v>0</v>
      </c>
      <c r="E66" s="127">
        <v>0</v>
      </c>
      <c r="F66" s="129">
        <f>SUM(B66:E66)</f>
        <v>0</v>
      </c>
    </row>
    <row r="69" spans="1:13" ht="18" x14ac:dyDescent="0.25">
      <c r="B69" s="161" t="str">
        <f>IF(M59=F65, "", "FORM NOT SUBMITTABLE UNTIL TOTAL NUMBER OF CLAIMS IN PART B TIES TO PART C")</f>
        <v/>
      </c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</row>
    <row r="71" spans="1:13" ht="34.5" customHeight="1" x14ac:dyDescent="0.25">
      <c r="B71" s="162" t="str">
        <f>IF(AND(M60=K44, F66=K44),"","FORM NOT SUBMITTABLE UNTIL TOTAL AMOUNT OF CLAIMS PAID IN PART B AND C TIES TO TOTAL AMOUNT PAID IN PART A")</f>
        <v/>
      </c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</row>
  </sheetData>
  <sheetProtection selectLockedCells="1"/>
  <protectedRanges>
    <protectedRange password="DF44" sqref="B59:L59 B65:E65" name="Range1"/>
  </protectedRanges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 verticalCentered="1"/>
  <pageMargins left="0.75" right="0.75" top="1" bottom="1" header="0.5" footer="0.5"/>
  <pageSetup paperSize="9" scale="42" orientation="portrait" blackAndWhite="1" r:id="rId1"/>
  <headerFooter alignWithMargins="0"/>
  <rowBreaks count="1" manualBreakCount="1">
    <brk id="54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0541-DB5A-4AF4-821F-A4C4CE322CB3}">
  <sheetPr>
    <pageSetUpPr fitToPage="1"/>
  </sheetPr>
  <dimension ref="A1:M71"/>
  <sheetViews>
    <sheetView zoomScaleNormal="100" workbookViewId="0">
      <selection activeCell="V19" sqref="V19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71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10051</v>
      </c>
      <c r="C12" s="61">
        <v>10052</v>
      </c>
      <c r="D12" s="61">
        <v>10059</v>
      </c>
      <c r="E12" s="61">
        <v>10107</v>
      </c>
      <c r="F12" s="61">
        <v>10113</v>
      </c>
      <c r="G12" s="61">
        <v>10133</v>
      </c>
      <c r="H12" s="61">
        <v>10133</v>
      </c>
      <c r="I12" s="61">
        <v>10133</v>
      </c>
      <c r="J12" s="61">
        <v>10134</v>
      </c>
      <c r="K12" s="61">
        <v>10131</v>
      </c>
      <c r="L12" s="61">
        <v>746</v>
      </c>
      <c r="M12" s="61">
        <v>951</v>
      </c>
    </row>
    <row r="13" spans="1:13" x14ac:dyDescent="0.2">
      <c r="A13" s="62">
        <v>1995</v>
      </c>
      <c r="B13" s="61">
        <v>1606</v>
      </c>
      <c r="C13" s="61">
        <v>1606</v>
      </c>
      <c r="D13" s="61">
        <v>1606</v>
      </c>
      <c r="E13" s="61">
        <v>1606</v>
      </c>
      <c r="F13" s="61">
        <v>1606</v>
      </c>
      <c r="G13" s="61">
        <v>1606</v>
      </c>
      <c r="H13" s="61">
        <v>1606</v>
      </c>
      <c r="I13" s="61">
        <v>1606</v>
      </c>
      <c r="J13" s="61">
        <v>1606</v>
      </c>
      <c r="K13" s="61">
        <v>1612</v>
      </c>
      <c r="L13" s="61">
        <v>39</v>
      </c>
      <c r="M13" s="61">
        <v>45</v>
      </c>
    </row>
    <row r="14" spans="1:13" x14ac:dyDescent="0.2">
      <c r="A14" s="63">
        <f t="shared" ref="A14:A42" si="1">1+A13</f>
        <v>1996</v>
      </c>
      <c r="B14" s="61">
        <v>1078</v>
      </c>
      <c r="C14" s="61">
        <v>1078</v>
      </c>
      <c r="D14" s="61">
        <v>1078</v>
      </c>
      <c r="E14" s="61">
        <v>1078</v>
      </c>
      <c r="F14" s="61">
        <v>1078</v>
      </c>
      <c r="G14" s="61">
        <v>1078</v>
      </c>
      <c r="H14" s="61">
        <v>1078</v>
      </c>
      <c r="I14" s="61">
        <v>1078</v>
      </c>
      <c r="J14" s="61">
        <v>1078</v>
      </c>
      <c r="K14" s="61">
        <v>1078</v>
      </c>
      <c r="L14" s="61">
        <v>33</v>
      </c>
      <c r="M14" s="61">
        <v>38</v>
      </c>
    </row>
    <row r="15" spans="1:13" x14ac:dyDescent="0.2">
      <c r="A15" s="63">
        <f t="shared" si="1"/>
        <v>1997</v>
      </c>
      <c r="B15" s="61">
        <v>903.75666000000001</v>
      </c>
      <c r="C15" s="61">
        <v>906.95615999999995</v>
      </c>
      <c r="D15" s="61">
        <v>930</v>
      </c>
      <c r="E15" s="61">
        <v>930.46072000000004</v>
      </c>
      <c r="F15" s="61">
        <v>930</v>
      </c>
      <c r="G15" s="61">
        <v>930</v>
      </c>
      <c r="H15" s="61">
        <v>931</v>
      </c>
      <c r="I15" s="61">
        <v>946</v>
      </c>
      <c r="J15" s="61">
        <v>1022</v>
      </c>
      <c r="K15" s="61">
        <v>1023</v>
      </c>
      <c r="L15" s="61">
        <v>54</v>
      </c>
      <c r="M15" s="61">
        <v>56</v>
      </c>
    </row>
    <row r="16" spans="1:13" x14ac:dyDescent="0.2">
      <c r="A16" s="63">
        <f t="shared" si="1"/>
        <v>1998</v>
      </c>
      <c r="B16" s="61">
        <v>843.55</v>
      </c>
      <c r="C16" s="61">
        <v>843.55</v>
      </c>
      <c r="D16" s="61">
        <v>844</v>
      </c>
      <c r="E16" s="61">
        <v>845.09699999999998</v>
      </c>
      <c r="F16" s="61">
        <v>845</v>
      </c>
      <c r="G16" s="61">
        <v>845</v>
      </c>
      <c r="H16" s="61">
        <v>845</v>
      </c>
      <c r="I16" s="61">
        <v>845</v>
      </c>
      <c r="J16" s="61">
        <v>845</v>
      </c>
      <c r="K16" s="61">
        <v>847</v>
      </c>
      <c r="L16" s="61">
        <v>55</v>
      </c>
      <c r="M16" s="61">
        <v>61</v>
      </c>
    </row>
    <row r="17" spans="1:13" x14ac:dyDescent="0.2">
      <c r="A17" s="63">
        <f t="shared" si="1"/>
        <v>1999</v>
      </c>
      <c r="B17" s="61">
        <v>853.89045999999996</v>
      </c>
      <c r="C17" s="61">
        <v>853.89045999999996</v>
      </c>
      <c r="D17" s="61">
        <v>854</v>
      </c>
      <c r="E17" s="61">
        <v>854</v>
      </c>
      <c r="F17" s="61">
        <v>854</v>
      </c>
      <c r="G17" s="61">
        <v>854</v>
      </c>
      <c r="H17" s="61">
        <v>860</v>
      </c>
      <c r="I17" s="61">
        <v>861</v>
      </c>
      <c r="J17" s="61">
        <v>861</v>
      </c>
      <c r="K17" s="61">
        <v>861</v>
      </c>
      <c r="L17" s="61">
        <v>52</v>
      </c>
      <c r="M17" s="61">
        <v>68</v>
      </c>
    </row>
    <row r="18" spans="1:13" x14ac:dyDescent="0.2">
      <c r="A18" s="63">
        <f t="shared" si="1"/>
        <v>2000</v>
      </c>
      <c r="B18" s="61">
        <v>1160.6402399999999</v>
      </c>
      <c r="C18" s="61">
        <v>1160.6402399999999</v>
      </c>
      <c r="D18" s="61">
        <v>1161</v>
      </c>
      <c r="E18" s="61">
        <v>1161</v>
      </c>
      <c r="F18" s="61">
        <v>1161</v>
      </c>
      <c r="G18" s="61">
        <v>1161</v>
      </c>
      <c r="H18" s="61">
        <v>1161</v>
      </c>
      <c r="I18" s="61">
        <v>1161</v>
      </c>
      <c r="J18" s="61">
        <v>1161</v>
      </c>
      <c r="K18" s="61">
        <v>1161</v>
      </c>
      <c r="L18" s="61">
        <v>58</v>
      </c>
      <c r="M18" s="61">
        <v>58</v>
      </c>
    </row>
    <row r="19" spans="1:13" x14ac:dyDescent="0.2">
      <c r="A19" s="63">
        <f t="shared" si="1"/>
        <v>2001</v>
      </c>
      <c r="B19" s="61">
        <v>849.85365000000002</v>
      </c>
      <c r="C19" s="61">
        <v>849.85365000000002</v>
      </c>
      <c r="D19" s="61">
        <v>852</v>
      </c>
      <c r="E19" s="61">
        <v>852.34666000000004</v>
      </c>
      <c r="F19" s="61">
        <v>854</v>
      </c>
      <c r="G19" s="61">
        <v>855</v>
      </c>
      <c r="H19" s="61">
        <v>855</v>
      </c>
      <c r="I19" s="61">
        <v>855</v>
      </c>
      <c r="J19" s="61">
        <v>857</v>
      </c>
      <c r="K19" s="61">
        <v>857</v>
      </c>
      <c r="L19" s="61">
        <v>57</v>
      </c>
      <c r="M19" s="61">
        <v>53</v>
      </c>
    </row>
    <row r="20" spans="1:13" x14ac:dyDescent="0.2">
      <c r="A20" s="63">
        <f t="shared" si="1"/>
        <v>2002</v>
      </c>
      <c r="B20" s="61">
        <v>1011.9643</v>
      </c>
      <c r="C20" s="61">
        <v>1013.61362</v>
      </c>
      <c r="D20" s="61">
        <v>1014</v>
      </c>
      <c r="E20" s="61">
        <v>1014</v>
      </c>
      <c r="F20" s="61">
        <v>1014</v>
      </c>
      <c r="G20" s="61">
        <v>1016</v>
      </c>
      <c r="H20" s="61">
        <v>1024</v>
      </c>
      <c r="I20" s="61">
        <v>1025</v>
      </c>
      <c r="J20" s="61">
        <v>1025</v>
      </c>
      <c r="K20" s="61">
        <v>1025</v>
      </c>
      <c r="L20" s="61">
        <v>59</v>
      </c>
      <c r="M20" s="61">
        <v>67</v>
      </c>
    </row>
    <row r="21" spans="1:13" x14ac:dyDescent="0.2">
      <c r="A21" s="63">
        <f t="shared" si="1"/>
        <v>2003</v>
      </c>
      <c r="B21" s="61">
        <v>1652.6313400000001</v>
      </c>
      <c r="C21" s="61">
        <v>1661.2823400000002</v>
      </c>
      <c r="D21" s="61">
        <v>1672</v>
      </c>
      <c r="E21" s="61">
        <v>1672</v>
      </c>
      <c r="F21" s="61">
        <v>1676</v>
      </c>
      <c r="G21" s="61">
        <v>1699</v>
      </c>
      <c r="H21" s="61">
        <v>1700</v>
      </c>
      <c r="I21" s="61">
        <v>1704</v>
      </c>
      <c r="J21" s="61">
        <v>1704</v>
      </c>
      <c r="K21" s="61">
        <v>1710</v>
      </c>
      <c r="L21" s="61">
        <v>77</v>
      </c>
      <c r="M21" s="61">
        <v>89</v>
      </c>
    </row>
    <row r="22" spans="1:13" x14ac:dyDescent="0.2">
      <c r="A22" s="63">
        <f t="shared" si="1"/>
        <v>2004</v>
      </c>
      <c r="B22" s="61">
        <v>1786.9631099999999</v>
      </c>
      <c r="C22" s="61">
        <v>1794.41174</v>
      </c>
      <c r="D22" s="61">
        <v>1819</v>
      </c>
      <c r="E22" s="61">
        <v>1820.6233099999999</v>
      </c>
      <c r="F22" s="61">
        <v>1829</v>
      </c>
      <c r="G22" s="61">
        <v>1836</v>
      </c>
      <c r="H22" s="61">
        <v>1874</v>
      </c>
      <c r="I22" s="61">
        <v>1888</v>
      </c>
      <c r="J22" s="61">
        <v>1896</v>
      </c>
      <c r="K22" s="61">
        <v>1910</v>
      </c>
      <c r="L22" s="61">
        <v>77</v>
      </c>
      <c r="M22" s="61">
        <v>76</v>
      </c>
    </row>
    <row r="23" spans="1:13" x14ac:dyDescent="0.2">
      <c r="A23" s="63">
        <f t="shared" si="1"/>
        <v>2005</v>
      </c>
      <c r="B23" s="61">
        <v>2264.35214</v>
      </c>
      <c r="C23" s="61">
        <v>2296.3692700000001</v>
      </c>
      <c r="D23" s="61">
        <v>2361</v>
      </c>
      <c r="E23" s="61">
        <v>2344.6233400000001</v>
      </c>
      <c r="F23" s="61">
        <v>2379</v>
      </c>
      <c r="G23" s="61">
        <v>2448</v>
      </c>
      <c r="H23" s="61">
        <v>2449</v>
      </c>
      <c r="I23" s="61">
        <v>2452</v>
      </c>
      <c r="J23" s="61">
        <v>2458</v>
      </c>
      <c r="K23" s="61">
        <v>2461</v>
      </c>
      <c r="L23" s="61">
        <v>99</v>
      </c>
      <c r="M23" s="61">
        <v>74</v>
      </c>
    </row>
    <row r="24" spans="1:13" x14ac:dyDescent="0.2">
      <c r="A24" s="63">
        <f t="shared" si="1"/>
        <v>2006</v>
      </c>
      <c r="B24" s="61">
        <v>2107.3182399999996</v>
      </c>
      <c r="C24" s="61">
        <v>2161.0690399999994</v>
      </c>
      <c r="D24" s="61">
        <v>2352</v>
      </c>
      <c r="E24" s="61">
        <v>2392.53548</v>
      </c>
      <c r="F24" s="61">
        <v>2404</v>
      </c>
      <c r="G24" s="61">
        <v>2441</v>
      </c>
      <c r="H24" s="61">
        <v>2405</v>
      </c>
      <c r="I24" s="61">
        <v>2410</v>
      </c>
      <c r="J24" s="61">
        <v>2425</v>
      </c>
      <c r="K24" s="61">
        <v>2438</v>
      </c>
      <c r="L24" s="61">
        <v>103</v>
      </c>
      <c r="M24" s="61">
        <v>100</v>
      </c>
    </row>
    <row r="25" spans="1:13" s="64" customFormat="1" x14ac:dyDescent="0.2">
      <c r="A25" s="63">
        <f t="shared" si="1"/>
        <v>2007</v>
      </c>
      <c r="B25" s="61">
        <v>1801.08914</v>
      </c>
      <c r="C25" s="61">
        <v>2215.3038200000001</v>
      </c>
      <c r="D25" s="61">
        <v>2416</v>
      </c>
      <c r="E25" s="61">
        <v>2485.38483</v>
      </c>
      <c r="F25" s="61">
        <v>2596</v>
      </c>
      <c r="G25" s="61">
        <v>2692</v>
      </c>
      <c r="H25" s="61">
        <v>2701</v>
      </c>
      <c r="I25" s="61">
        <v>2701</v>
      </c>
      <c r="J25" s="61">
        <v>2701</v>
      </c>
      <c r="K25" s="61">
        <v>2701</v>
      </c>
      <c r="L25" s="61">
        <v>94</v>
      </c>
      <c r="M25" s="61">
        <v>86</v>
      </c>
    </row>
    <row r="26" spans="1:13" x14ac:dyDescent="0.2">
      <c r="A26" s="63">
        <f t="shared" si="1"/>
        <v>2008</v>
      </c>
      <c r="B26" s="61">
        <v>1226.8413799999998</v>
      </c>
      <c r="C26" s="61">
        <v>1268.5598399999999</v>
      </c>
      <c r="D26" s="61">
        <v>1276</v>
      </c>
      <c r="E26" s="61">
        <v>1279.8781300000001</v>
      </c>
      <c r="F26" s="61">
        <v>1280</v>
      </c>
      <c r="G26" s="61">
        <v>1281</v>
      </c>
      <c r="H26" s="61">
        <v>1282</v>
      </c>
      <c r="I26" s="61">
        <v>1282</v>
      </c>
      <c r="J26" s="61">
        <v>1281</v>
      </c>
      <c r="K26" s="61">
        <v>1281</v>
      </c>
      <c r="L26" s="61">
        <v>61</v>
      </c>
      <c r="M26" s="61">
        <v>58</v>
      </c>
    </row>
    <row r="27" spans="1:13" x14ac:dyDescent="0.2">
      <c r="A27" s="63">
        <f t="shared" si="1"/>
        <v>2009</v>
      </c>
      <c r="B27" s="61">
        <v>666.76891999999998</v>
      </c>
      <c r="C27" s="61">
        <v>668.58362</v>
      </c>
      <c r="D27" s="61">
        <v>678</v>
      </c>
      <c r="E27" s="61">
        <v>706.04201</v>
      </c>
      <c r="F27" s="61">
        <v>719</v>
      </c>
      <c r="G27" s="61">
        <v>718</v>
      </c>
      <c r="H27" s="61">
        <v>719</v>
      </c>
      <c r="I27" s="61">
        <v>720</v>
      </c>
      <c r="J27" s="61">
        <v>724</v>
      </c>
      <c r="K27" s="61">
        <v>719</v>
      </c>
      <c r="L27" s="61">
        <v>43</v>
      </c>
      <c r="M27" s="61">
        <v>41</v>
      </c>
    </row>
    <row r="28" spans="1:13" x14ac:dyDescent="0.2">
      <c r="A28" s="63">
        <f t="shared" si="1"/>
        <v>2010</v>
      </c>
      <c r="B28" s="61">
        <v>231.51288</v>
      </c>
      <c r="C28" s="61">
        <v>257.72233999999997</v>
      </c>
      <c r="D28" s="61">
        <v>270</v>
      </c>
      <c r="E28" s="61">
        <v>287.13281999999998</v>
      </c>
      <c r="F28" s="61">
        <v>370</v>
      </c>
      <c r="G28" s="61">
        <v>371</v>
      </c>
      <c r="H28" s="61">
        <v>372</v>
      </c>
      <c r="I28" s="61">
        <v>374</v>
      </c>
      <c r="J28" s="61">
        <v>391</v>
      </c>
      <c r="K28" s="61">
        <v>392</v>
      </c>
      <c r="L28" s="61">
        <v>25</v>
      </c>
      <c r="M28" s="61">
        <v>22</v>
      </c>
    </row>
    <row r="29" spans="1:13" x14ac:dyDescent="0.2">
      <c r="A29" s="63">
        <f t="shared" si="1"/>
        <v>2011</v>
      </c>
      <c r="B29" s="61">
        <v>85.686549999999983</v>
      </c>
      <c r="C29" s="61">
        <v>85.686549999999983</v>
      </c>
      <c r="D29" s="61">
        <v>106</v>
      </c>
      <c r="E29" s="61">
        <v>106.91391</v>
      </c>
      <c r="F29" s="61">
        <v>107</v>
      </c>
      <c r="G29" s="61">
        <v>107</v>
      </c>
      <c r="H29" s="61">
        <v>108</v>
      </c>
      <c r="I29" s="61">
        <v>108</v>
      </c>
      <c r="J29" s="61">
        <v>109</v>
      </c>
      <c r="K29" s="61">
        <v>109</v>
      </c>
      <c r="L29" s="61">
        <v>15</v>
      </c>
      <c r="M29" s="61">
        <v>30</v>
      </c>
    </row>
    <row r="30" spans="1:13" x14ac:dyDescent="0.2">
      <c r="A30" s="63">
        <f t="shared" si="1"/>
        <v>2012</v>
      </c>
      <c r="B30" s="61">
        <v>228.16547</v>
      </c>
      <c r="C30" s="61">
        <v>799.70344999999998</v>
      </c>
      <c r="D30" s="61">
        <v>837</v>
      </c>
      <c r="E30" s="61">
        <v>928.58207000000004</v>
      </c>
      <c r="F30" s="61">
        <v>955</v>
      </c>
      <c r="G30" s="61">
        <v>1088</v>
      </c>
      <c r="H30" s="61">
        <v>1127</v>
      </c>
      <c r="I30" s="61">
        <v>1127</v>
      </c>
      <c r="J30" s="61">
        <v>1127</v>
      </c>
      <c r="K30" s="61">
        <v>1127</v>
      </c>
      <c r="L30" s="61">
        <v>19</v>
      </c>
      <c r="M30" s="61">
        <v>20</v>
      </c>
    </row>
    <row r="31" spans="1:13" x14ac:dyDescent="0.2">
      <c r="A31" s="63">
        <f t="shared" si="1"/>
        <v>2013</v>
      </c>
      <c r="B31" s="61">
        <v>183.65174000000002</v>
      </c>
      <c r="C31" s="61">
        <v>215.13335000000001</v>
      </c>
      <c r="D31" s="61">
        <v>270</v>
      </c>
      <c r="E31" s="61">
        <v>390.72802000000001</v>
      </c>
      <c r="F31" s="61">
        <v>392</v>
      </c>
      <c r="G31" s="61">
        <v>403</v>
      </c>
      <c r="H31" s="61">
        <v>430</v>
      </c>
      <c r="I31" s="61">
        <v>453</v>
      </c>
      <c r="J31" s="61">
        <v>454</v>
      </c>
      <c r="K31" s="61">
        <v>454</v>
      </c>
      <c r="L31" s="61">
        <v>26</v>
      </c>
      <c r="M31" s="61">
        <v>21</v>
      </c>
    </row>
    <row r="32" spans="1:13" x14ac:dyDescent="0.2">
      <c r="A32" s="63">
        <f t="shared" si="1"/>
        <v>2014</v>
      </c>
      <c r="B32" s="61">
        <v>39.487370000000006</v>
      </c>
      <c r="C32" s="61">
        <v>97.299220000000005</v>
      </c>
      <c r="D32" s="61">
        <v>182</v>
      </c>
      <c r="E32" s="61">
        <v>189.35722000000001</v>
      </c>
      <c r="F32" s="61">
        <v>195</v>
      </c>
      <c r="G32" s="61">
        <v>203</v>
      </c>
      <c r="H32" s="61">
        <v>234</v>
      </c>
      <c r="I32" s="61">
        <v>234</v>
      </c>
      <c r="J32" s="61">
        <v>238</v>
      </c>
      <c r="K32" s="61">
        <v>239</v>
      </c>
      <c r="L32" s="61">
        <v>19</v>
      </c>
      <c r="M32" s="61">
        <v>11</v>
      </c>
    </row>
    <row r="33" spans="1:13" x14ac:dyDescent="0.2">
      <c r="A33" s="63">
        <f t="shared" si="1"/>
        <v>2015</v>
      </c>
      <c r="B33" s="61">
        <v>8</v>
      </c>
      <c r="C33" s="61">
        <v>244</v>
      </c>
      <c r="D33" s="61">
        <v>280</v>
      </c>
      <c r="E33" s="61">
        <v>282.99281999999999</v>
      </c>
      <c r="F33" s="61">
        <v>296</v>
      </c>
      <c r="G33" s="61">
        <v>304</v>
      </c>
      <c r="H33" s="61">
        <v>304</v>
      </c>
      <c r="I33" s="61">
        <v>353</v>
      </c>
      <c r="J33" s="61">
        <v>353</v>
      </c>
      <c r="K33" s="61">
        <v>353</v>
      </c>
      <c r="L33" s="61">
        <v>17</v>
      </c>
      <c r="M33" s="61">
        <v>13</v>
      </c>
    </row>
    <row r="34" spans="1:13" x14ac:dyDescent="0.2">
      <c r="A34" s="63">
        <f t="shared" si="1"/>
        <v>2016</v>
      </c>
      <c r="B34" s="65"/>
      <c r="C34" s="61">
        <v>14</v>
      </c>
      <c r="D34" s="61">
        <v>28</v>
      </c>
      <c r="E34" s="61">
        <v>130.04408999999998</v>
      </c>
      <c r="F34" s="61">
        <v>205</v>
      </c>
      <c r="G34" s="61">
        <v>215</v>
      </c>
      <c r="H34" s="61">
        <v>239</v>
      </c>
      <c r="I34" s="61">
        <v>323</v>
      </c>
      <c r="J34" s="61">
        <v>354</v>
      </c>
      <c r="K34" s="61">
        <v>581</v>
      </c>
      <c r="L34" s="61">
        <v>15</v>
      </c>
      <c r="M34" s="61">
        <v>20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0.66109000000000007</v>
      </c>
      <c r="F35" s="61">
        <v>1</v>
      </c>
      <c r="G35" s="61">
        <v>1</v>
      </c>
      <c r="H35" s="61">
        <v>1</v>
      </c>
      <c r="I35" s="61">
        <v>4</v>
      </c>
      <c r="J35" s="61">
        <v>4</v>
      </c>
      <c r="K35" s="61">
        <v>4</v>
      </c>
      <c r="L35" s="61">
        <v>4</v>
      </c>
      <c r="M35" s="61">
        <v>9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7</v>
      </c>
      <c r="F36" s="61">
        <v>165</v>
      </c>
      <c r="G36" s="61">
        <v>246</v>
      </c>
      <c r="H36" s="61">
        <v>407</v>
      </c>
      <c r="I36" s="61">
        <v>689</v>
      </c>
      <c r="J36" s="61">
        <v>687</v>
      </c>
      <c r="K36" s="61">
        <v>694</v>
      </c>
      <c r="L36" s="61">
        <v>15</v>
      </c>
      <c r="M36" s="61">
        <v>8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53</v>
      </c>
      <c r="G37" s="61">
        <v>136</v>
      </c>
      <c r="H37" s="61">
        <v>145</v>
      </c>
      <c r="I37" s="61">
        <v>174</v>
      </c>
      <c r="J37" s="61">
        <v>208</v>
      </c>
      <c r="K37" s="61">
        <v>335</v>
      </c>
      <c r="L37" s="61">
        <v>15</v>
      </c>
      <c r="M37" s="61">
        <v>9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52</v>
      </c>
      <c r="H38" s="61">
        <v>263</v>
      </c>
      <c r="I38" s="61">
        <v>455</v>
      </c>
      <c r="J38" s="61">
        <v>535</v>
      </c>
      <c r="K38" s="61">
        <v>549</v>
      </c>
      <c r="L38" s="61">
        <v>16</v>
      </c>
      <c r="M38" s="61">
        <v>11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34</v>
      </c>
      <c r="I39" s="61">
        <v>120</v>
      </c>
      <c r="J39" s="61">
        <v>180</v>
      </c>
      <c r="K39" s="61">
        <v>306</v>
      </c>
      <c r="L39" s="61">
        <v>13</v>
      </c>
      <c r="M39" s="61">
        <v>12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5</v>
      </c>
      <c r="J40" s="61">
        <v>47</v>
      </c>
      <c r="K40" s="61">
        <v>91</v>
      </c>
      <c r="L40" s="61">
        <v>7</v>
      </c>
      <c r="M40" s="61">
        <v>6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57</v>
      </c>
      <c r="K41" s="61">
        <v>98</v>
      </c>
      <c r="L41" s="61">
        <v>4</v>
      </c>
      <c r="M41" s="61">
        <v>3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5</v>
      </c>
      <c r="L42" s="61">
        <v>3</v>
      </c>
      <c r="M42" s="61">
        <v>4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36522</v>
      </c>
      <c r="K44" s="69">
        <f>SUM(K12:K42)</f>
        <v>37152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630</v>
      </c>
    </row>
    <row r="46" spans="1:13" x14ac:dyDescent="0.2">
      <c r="J46" s="64" t="s">
        <v>21</v>
      </c>
      <c r="K46" s="71">
        <v>630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307</v>
      </c>
      <c r="C59" s="33">
        <v>417</v>
      </c>
      <c r="D59" s="33">
        <v>545</v>
      </c>
      <c r="E59" s="33">
        <v>34</v>
      </c>
      <c r="F59" s="33">
        <v>273</v>
      </c>
      <c r="G59" s="33">
        <v>206</v>
      </c>
      <c r="H59" s="33">
        <v>4</v>
      </c>
      <c r="I59" s="33">
        <v>65</v>
      </c>
      <c r="J59" s="33">
        <v>68</v>
      </c>
      <c r="K59" s="33">
        <v>1</v>
      </c>
      <c r="L59" s="33">
        <v>0</v>
      </c>
      <c r="M59" s="40">
        <f>SUM(B59:L59)</f>
        <v>1920</v>
      </c>
    </row>
    <row r="60" spans="1:13" ht="51" x14ac:dyDescent="0.2">
      <c r="A60" s="35" t="s">
        <v>36</v>
      </c>
      <c r="B60" s="33">
        <v>8811</v>
      </c>
      <c r="C60" s="33">
        <v>8549</v>
      </c>
      <c r="D60" s="33">
        <v>9023</v>
      </c>
      <c r="E60" s="33">
        <v>464</v>
      </c>
      <c r="F60" s="33">
        <v>4594</v>
      </c>
      <c r="G60" s="33">
        <v>3992</v>
      </c>
      <c r="H60" s="33">
        <v>51</v>
      </c>
      <c r="I60" s="33">
        <v>393</v>
      </c>
      <c r="J60" s="33">
        <v>1269</v>
      </c>
      <c r="K60" s="33">
        <v>6</v>
      </c>
      <c r="L60" s="33">
        <v>0</v>
      </c>
      <c r="M60" s="34">
        <f>SUM(B60:L60)</f>
        <v>37152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225</v>
      </c>
      <c r="C65" s="33">
        <v>22</v>
      </c>
      <c r="D65" s="33">
        <v>872</v>
      </c>
      <c r="E65" s="33">
        <v>801</v>
      </c>
      <c r="F65" s="40">
        <f>SUM(B65:E65)</f>
        <v>1920</v>
      </c>
    </row>
    <row r="66" spans="1:13" ht="53.25" customHeight="1" x14ac:dyDescent="0.2">
      <c r="A66" s="35" t="s">
        <v>36</v>
      </c>
      <c r="B66" s="33">
        <v>4429</v>
      </c>
      <c r="C66" s="33">
        <v>646</v>
      </c>
      <c r="D66" s="33">
        <v>16931</v>
      </c>
      <c r="E66" s="33">
        <v>15146</v>
      </c>
      <c r="F66" s="34">
        <f>SUM(B66:E66)</f>
        <v>37152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59:L59 B65:E65" name="Range1"/>
  </protectedRanges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5212A-21FD-42C5-90A4-47662BB8CBCB}">
  <sheetPr>
    <pageSetUpPr fitToPage="1"/>
  </sheetPr>
  <dimension ref="A1:M71"/>
  <sheetViews>
    <sheetView zoomScaleNormal="100" workbookViewId="0">
      <selection activeCell="U52" sqref="U52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27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6479</v>
      </c>
      <c r="C12" s="61">
        <v>6479</v>
      </c>
      <c r="D12" s="61">
        <v>6479</v>
      </c>
      <c r="E12" s="61">
        <v>6479</v>
      </c>
      <c r="F12" s="61">
        <v>6479</v>
      </c>
      <c r="G12" s="61">
        <v>6514</v>
      </c>
      <c r="H12" s="61">
        <v>6559</v>
      </c>
      <c r="I12" s="61">
        <v>6559</v>
      </c>
      <c r="J12" s="61">
        <v>6559</v>
      </c>
      <c r="K12" s="61">
        <v>6559</v>
      </c>
      <c r="L12" s="61">
        <v>234</v>
      </c>
      <c r="M12" s="61">
        <v>267</v>
      </c>
    </row>
    <row r="13" spans="1:13" x14ac:dyDescent="0.2">
      <c r="A13" s="62">
        <v>1995</v>
      </c>
      <c r="B13" s="61">
        <v>763</v>
      </c>
      <c r="C13" s="61">
        <v>763</v>
      </c>
      <c r="D13" s="61">
        <v>763</v>
      </c>
      <c r="E13" s="61">
        <v>763</v>
      </c>
      <c r="F13" s="61">
        <v>763</v>
      </c>
      <c r="G13" s="61">
        <v>763</v>
      </c>
      <c r="H13" s="61">
        <v>763</v>
      </c>
      <c r="I13" s="61">
        <v>763</v>
      </c>
      <c r="J13" s="61">
        <v>763</v>
      </c>
      <c r="K13" s="61">
        <v>763</v>
      </c>
      <c r="L13" s="61">
        <v>31</v>
      </c>
      <c r="M13" s="61">
        <v>45</v>
      </c>
    </row>
    <row r="14" spans="1:13" x14ac:dyDescent="0.2">
      <c r="A14" s="63">
        <f t="shared" ref="A14:A42" si="1">1+A13</f>
        <v>1996</v>
      </c>
      <c r="B14" s="61">
        <v>985</v>
      </c>
      <c r="C14" s="61">
        <v>985</v>
      </c>
      <c r="D14" s="61">
        <v>985</v>
      </c>
      <c r="E14" s="61">
        <v>985</v>
      </c>
      <c r="F14" s="61">
        <v>985</v>
      </c>
      <c r="G14" s="61">
        <v>985</v>
      </c>
      <c r="H14" s="61">
        <v>985</v>
      </c>
      <c r="I14" s="61">
        <v>985</v>
      </c>
      <c r="J14" s="61">
        <v>1028</v>
      </c>
      <c r="K14" s="61">
        <v>1028</v>
      </c>
      <c r="L14" s="61">
        <v>24</v>
      </c>
      <c r="M14" s="61">
        <v>65</v>
      </c>
    </row>
    <row r="15" spans="1:13" x14ac:dyDescent="0.2">
      <c r="A15" s="63">
        <f t="shared" si="1"/>
        <v>1997</v>
      </c>
      <c r="B15" s="61">
        <v>763</v>
      </c>
      <c r="C15" s="61">
        <v>763</v>
      </c>
      <c r="D15" s="61">
        <v>763</v>
      </c>
      <c r="E15" s="61">
        <v>766</v>
      </c>
      <c r="F15" s="61">
        <v>772</v>
      </c>
      <c r="G15" s="61">
        <v>772</v>
      </c>
      <c r="H15" s="61">
        <v>811</v>
      </c>
      <c r="I15" s="61">
        <v>811</v>
      </c>
      <c r="J15" s="61">
        <v>811</v>
      </c>
      <c r="K15" s="61">
        <v>811</v>
      </c>
      <c r="L15" s="61">
        <v>30</v>
      </c>
      <c r="M15" s="61">
        <v>59</v>
      </c>
    </row>
    <row r="16" spans="1:13" x14ac:dyDescent="0.2">
      <c r="A16" s="63">
        <f t="shared" si="1"/>
        <v>1998</v>
      </c>
      <c r="B16" s="61">
        <v>1077</v>
      </c>
      <c r="C16" s="61">
        <v>1077</v>
      </c>
      <c r="D16" s="61">
        <v>1077</v>
      </c>
      <c r="E16" s="61">
        <v>1077</v>
      </c>
      <c r="F16" s="61">
        <v>1077</v>
      </c>
      <c r="G16" s="61">
        <v>1077</v>
      </c>
      <c r="H16" s="61">
        <v>1077</v>
      </c>
      <c r="I16" s="61">
        <v>1077</v>
      </c>
      <c r="J16" s="61">
        <v>1077</v>
      </c>
      <c r="K16" s="61">
        <v>1077</v>
      </c>
      <c r="L16" s="61">
        <v>31</v>
      </c>
      <c r="M16" s="61">
        <v>70</v>
      </c>
    </row>
    <row r="17" spans="1:13" x14ac:dyDescent="0.2">
      <c r="A17" s="63">
        <f t="shared" si="1"/>
        <v>1999</v>
      </c>
      <c r="B17" s="61">
        <v>5157</v>
      </c>
      <c r="C17" s="61">
        <v>5211</v>
      </c>
      <c r="D17" s="61">
        <v>5260</v>
      </c>
      <c r="E17" s="61">
        <v>5260</v>
      </c>
      <c r="F17" s="61">
        <v>5260</v>
      </c>
      <c r="G17" s="61">
        <v>5260</v>
      </c>
      <c r="H17" s="61">
        <v>5260</v>
      </c>
      <c r="I17" s="61">
        <v>5260</v>
      </c>
      <c r="J17" s="61">
        <v>5260</v>
      </c>
      <c r="K17" s="61">
        <v>5260</v>
      </c>
      <c r="L17" s="61">
        <v>33</v>
      </c>
      <c r="M17" s="61">
        <v>78</v>
      </c>
    </row>
    <row r="18" spans="1:13" x14ac:dyDescent="0.2">
      <c r="A18" s="63">
        <f t="shared" si="1"/>
        <v>2000</v>
      </c>
      <c r="B18" s="61">
        <v>2176</v>
      </c>
      <c r="C18" s="61">
        <v>2188</v>
      </c>
      <c r="D18" s="61">
        <v>2198</v>
      </c>
      <c r="E18" s="61">
        <v>2198</v>
      </c>
      <c r="F18" s="61">
        <v>2209</v>
      </c>
      <c r="G18" s="61">
        <v>2209</v>
      </c>
      <c r="H18" s="61">
        <v>2209</v>
      </c>
      <c r="I18" s="61">
        <v>2209</v>
      </c>
      <c r="J18" s="61">
        <v>2209</v>
      </c>
      <c r="K18" s="61">
        <v>2209</v>
      </c>
      <c r="L18" s="61">
        <v>35</v>
      </c>
      <c r="M18" s="61">
        <v>78</v>
      </c>
    </row>
    <row r="19" spans="1:13" x14ac:dyDescent="0.2">
      <c r="A19" s="63">
        <f t="shared" si="1"/>
        <v>2001</v>
      </c>
      <c r="B19" s="61">
        <v>933</v>
      </c>
      <c r="C19" s="61">
        <v>933</v>
      </c>
      <c r="D19" s="61">
        <v>933</v>
      </c>
      <c r="E19" s="61">
        <v>941</v>
      </c>
      <c r="F19" s="61">
        <v>941</v>
      </c>
      <c r="G19" s="61">
        <v>941</v>
      </c>
      <c r="H19" s="61">
        <v>941</v>
      </c>
      <c r="I19" s="61">
        <v>941</v>
      </c>
      <c r="J19" s="61">
        <v>941</v>
      </c>
      <c r="K19" s="61">
        <v>941</v>
      </c>
      <c r="L19" s="61">
        <v>43</v>
      </c>
      <c r="M19" s="61">
        <v>72</v>
      </c>
    </row>
    <row r="20" spans="1:13" x14ac:dyDescent="0.2">
      <c r="A20" s="63">
        <f t="shared" si="1"/>
        <v>2002</v>
      </c>
      <c r="B20" s="61">
        <v>823</v>
      </c>
      <c r="C20" s="61">
        <v>823</v>
      </c>
      <c r="D20" s="61">
        <v>870</v>
      </c>
      <c r="E20" s="61">
        <v>872</v>
      </c>
      <c r="F20" s="61">
        <v>871</v>
      </c>
      <c r="G20" s="61">
        <v>876</v>
      </c>
      <c r="H20" s="61">
        <v>879</v>
      </c>
      <c r="I20" s="61">
        <v>879</v>
      </c>
      <c r="J20" s="61">
        <v>880</v>
      </c>
      <c r="K20" s="61">
        <v>880</v>
      </c>
      <c r="L20" s="61">
        <v>44</v>
      </c>
      <c r="M20" s="61">
        <v>68</v>
      </c>
    </row>
    <row r="21" spans="1:13" x14ac:dyDescent="0.2">
      <c r="A21" s="63">
        <f t="shared" si="1"/>
        <v>2003</v>
      </c>
      <c r="B21" s="61">
        <v>1203</v>
      </c>
      <c r="C21" s="61">
        <v>1228</v>
      </c>
      <c r="D21" s="61">
        <v>1232</v>
      </c>
      <c r="E21" s="61">
        <v>1229</v>
      </c>
      <c r="F21" s="61">
        <v>1229</v>
      </c>
      <c r="G21" s="61">
        <v>1232</v>
      </c>
      <c r="H21" s="61">
        <v>1230</v>
      </c>
      <c r="I21" s="61">
        <v>1231</v>
      </c>
      <c r="J21" s="61">
        <v>1231</v>
      </c>
      <c r="K21" s="61">
        <v>1231</v>
      </c>
      <c r="L21" s="61">
        <v>63</v>
      </c>
      <c r="M21" s="61">
        <v>122</v>
      </c>
    </row>
    <row r="22" spans="1:13" x14ac:dyDescent="0.2">
      <c r="A22" s="63">
        <f t="shared" si="1"/>
        <v>2004</v>
      </c>
      <c r="B22" s="61">
        <v>1535</v>
      </c>
      <c r="C22" s="61">
        <v>1535</v>
      </c>
      <c r="D22" s="61">
        <v>1539</v>
      </c>
      <c r="E22" s="61">
        <v>1539</v>
      </c>
      <c r="F22" s="61">
        <v>1539</v>
      </c>
      <c r="G22" s="61">
        <v>1539</v>
      </c>
      <c r="H22" s="61">
        <v>1539</v>
      </c>
      <c r="I22" s="61">
        <v>1539</v>
      </c>
      <c r="J22" s="61">
        <v>1541</v>
      </c>
      <c r="K22" s="61">
        <v>1543</v>
      </c>
      <c r="L22" s="61">
        <v>49</v>
      </c>
      <c r="M22" s="61">
        <v>115</v>
      </c>
    </row>
    <row r="23" spans="1:13" x14ac:dyDescent="0.2">
      <c r="A23" s="63">
        <f t="shared" si="1"/>
        <v>2005</v>
      </c>
      <c r="B23" s="61">
        <v>1626</v>
      </c>
      <c r="C23" s="61">
        <v>1618</v>
      </c>
      <c r="D23" s="61">
        <v>1632</v>
      </c>
      <c r="E23" s="61">
        <v>1761</v>
      </c>
      <c r="F23" s="61">
        <v>1756</v>
      </c>
      <c r="G23" s="61">
        <v>1935</v>
      </c>
      <c r="H23" s="61">
        <v>1928</v>
      </c>
      <c r="I23" s="61">
        <v>1925</v>
      </c>
      <c r="J23" s="61">
        <v>1921</v>
      </c>
      <c r="K23" s="61">
        <v>1917</v>
      </c>
      <c r="L23" s="61">
        <v>47</v>
      </c>
      <c r="M23" s="61">
        <v>164</v>
      </c>
    </row>
    <row r="24" spans="1:13" x14ac:dyDescent="0.2">
      <c r="A24" s="63">
        <f t="shared" si="1"/>
        <v>2006</v>
      </c>
      <c r="B24" s="61">
        <v>1628</v>
      </c>
      <c r="C24" s="61">
        <v>1755</v>
      </c>
      <c r="D24" s="61">
        <v>2009</v>
      </c>
      <c r="E24" s="61">
        <v>2111</v>
      </c>
      <c r="F24" s="61">
        <v>2121</v>
      </c>
      <c r="G24" s="61">
        <v>2124</v>
      </c>
      <c r="H24" s="61">
        <v>2136</v>
      </c>
      <c r="I24" s="61">
        <v>2143</v>
      </c>
      <c r="J24" s="61">
        <v>2151</v>
      </c>
      <c r="K24" s="61">
        <v>2148</v>
      </c>
      <c r="L24" s="61">
        <v>55</v>
      </c>
      <c r="M24" s="61">
        <v>259</v>
      </c>
    </row>
    <row r="25" spans="1:13" s="64" customFormat="1" x14ac:dyDescent="0.2">
      <c r="A25" s="63">
        <f t="shared" si="1"/>
        <v>2007</v>
      </c>
      <c r="B25" s="61">
        <v>1903</v>
      </c>
      <c r="C25" s="61">
        <v>1933</v>
      </c>
      <c r="D25" s="61">
        <v>2008</v>
      </c>
      <c r="E25" s="61">
        <v>2034</v>
      </c>
      <c r="F25" s="61">
        <v>2055</v>
      </c>
      <c r="G25" s="61">
        <v>2098</v>
      </c>
      <c r="H25" s="61">
        <v>2098</v>
      </c>
      <c r="I25" s="61">
        <v>2098</v>
      </c>
      <c r="J25" s="61">
        <v>2098</v>
      </c>
      <c r="K25" s="61">
        <v>2098</v>
      </c>
      <c r="L25" s="61">
        <v>58</v>
      </c>
      <c r="M25" s="61">
        <v>280</v>
      </c>
    </row>
    <row r="26" spans="1:13" x14ac:dyDescent="0.2">
      <c r="A26" s="63">
        <f t="shared" si="1"/>
        <v>2008</v>
      </c>
      <c r="B26" s="61">
        <v>451</v>
      </c>
      <c r="C26" s="61">
        <v>547</v>
      </c>
      <c r="D26" s="61">
        <v>694</v>
      </c>
      <c r="E26" s="61">
        <v>841</v>
      </c>
      <c r="F26" s="61">
        <v>844</v>
      </c>
      <c r="G26" s="61">
        <v>844</v>
      </c>
      <c r="H26" s="61">
        <v>844</v>
      </c>
      <c r="I26" s="61">
        <v>845</v>
      </c>
      <c r="J26" s="61">
        <v>845</v>
      </c>
      <c r="K26" s="61">
        <v>845</v>
      </c>
      <c r="L26" s="61">
        <v>27</v>
      </c>
      <c r="M26" s="61">
        <v>161</v>
      </c>
    </row>
    <row r="27" spans="1:13" x14ac:dyDescent="0.2">
      <c r="A27" s="63">
        <f t="shared" si="1"/>
        <v>2009</v>
      </c>
      <c r="B27" s="61">
        <v>609</v>
      </c>
      <c r="C27" s="61">
        <v>597</v>
      </c>
      <c r="D27" s="61">
        <v>637</v>
      </c>
      <c r="E27" s="61">
        <v>768</v>
      </c>
      <c r="F27" s="61">
        <v>712</v>
      </c>
      <c r="G27" s="61">
        <v>712</v>
      </c>
      <c r="H27" s="61">
        <v>713</v>
      </c>
      <c r="I27" s="61">
        <v>714</v>
      </c>
      <c r="J27" s="61">
        <v>715</v>
      </c>
      <c r="K27" s="61">
        <v>715</v>
      </c>
      <c r="L27" s="61">
        <v>26</v>
      </c>
      <c r="M27" s="61">
        <v>114</v>
      </c>
    </row>
    <row r="28" spans="1:13" x14ac:dyDescent="0.2">
      <c r="A28" s="63">
        <f t="shared" si="1"/>
        <v>2010</v>
      </c>
      <c r="B28" s="61">
        <v>238</v>
      </c>
      <c r="C28" s="61">
        <v>239</v>
      </c>
      <c r="D28" s="61">
        <v>399</v>
      </c>
      <c r="E28" s="61">
        <v>403</v>
      </c>
      <c r="F28" s="61">
        <v>403</v>
      </c>
      <c r="G28" s="61">
        <v>403</v>
      </c>
      <c r="H28" s="61">
        <v>403</v>
      </c>
      <c r="I28" s="61">
        <v>406</v>
      </c>
      <c r="J28" s="61">
        <v>406</v>
      </c>
      <c r="K28" s="61">
        <v>406</v>
      </c>
      <c r="L28" s="61">
        <v>16</v>
      </c>
      <c r="M28" s="61">
        <v>71</v>
      </c>
    </row>
    <row r="29" spans="1:13" x14ac:dyDescent="0.2">
      <c r="A29" s="63">
        <f t="shared" si="1"/>
        <v>2011</v>
      </c>
      <c r="B29" s="61">
        <v>92</v>
      </c>
      <c r="C29" s="61">
        <v>109</v>
      </c>
      <c r="D29" s="61">
        <v>140</v>
      </c>
      <c r="E29" s="61">
        <v>189</v>
      </c>
      <c r="F29" s="61">
        <v>189</v>
      </c>
      <c r="G29" s="61">
        <v>189</v>
      </c>
      <c r="H29" s="61">
        <v>189</v>
      </c>
      <c r="I29" s="61">
        <v>189</v>
      </c>
      <c r="J29" s="61">
        <v>189</v>
      </c>
      <c r="K29" s="61">
        <v>189</v>
      </c>
      <c r="L29" s="61">
        <v>5</v>
      </c>
      <c r="M29" s="61">
        <v>42</v>
      </c>
    </row>
    <row r="30" spans="1:13" x14ac:dyDescent="0.2">
      <c r="A30" s="63">
        <f t="shared" si="1"/>
        <v>2012</v>
      </c>
      <c r="B30" s="61">
        <v>107</v>
      </c>
      <c r="C30" s="61">
        <v>113</v>
      </c>
      <c r="D30" s="61">
        <v>115</v>
      </c>
      <c r="E30" s="61">
        <v>121</v>
      </c>
      <c r="F30" s="61">
        <v>123</v>
      </c>
      <c r="G30" s="61">
        <v>197</v>
      </c>
      <c r="H30" s="61">
        <v>197</v>
      </c>
      <c r="I30" s="61">
        <v>201</v>
      </c>
      <c r="J30" s="61">
        <v>202</v>
      </c>
      <c r="K30" s="61">
        <v>202</v>
      </c>
      <c r="L30" s="61">
        <v>9</v>
      </c>
      <c r="M30" s="61">
        <v>35</v>
      </c>
    </row>
    <row r="31" spans="1:13" x14ac:dyDescent="0.2">
      <c r="A31" s="63">
        <f t="shared" si="1"/>
        <v>2013</v>
      </c>
      <c r="B31" s="61">
        <v>125</v>
      </c>
      <c r="C31" s="61">
        <v>125</v>
      </c>
      <c r="D31" s="61">
        <v>125</v>
      </c>
      <c r="E31" s="61">
        <v>166</v>
      </c>
      <c r="F31" s="61">
        <v>166</v>
      </c>
      <c r="G31" s="61">
        <v>166</v>
      </c>
      <c r="H31" s="61">
        <v>172</v>
      </c>
      <c r="I31" s="61">
        <v>172</v>
      </c>
      <c r="J31" s="61">
        <v>172</v>
      </c>
      <c r="K31" s="61">
        <v>172</v>
      </c>
      <c r="L31" s="61">
        <v>7</v>
      </c>
      <c r="M31" s="61">
        <v>28</v>
      </c>
    </row>
    <row r="32" spans="1:13" x14ac:dyDescent="0.2">
      <c r="A32" s="63">
        <f t="shared" si="1"/>
        <v>2014</v>
      </c>
      <c r="B32" s="61">
        <v>129</v>
      </c>
      <c r="C32" s="61">
        <v>410</v>
      </c>
      <c r="D32" s="61">
        <v>410</v>
      </c>
      <c r="E32" s="61">
        <v>416</v>
      </c>
      <c r="F32" s="61">
        <v>450</v>
      </c>
      <c r="G32" s="61">
        <v>450</v>
      </c>
      <c r="H32" s="61">
        <v>450</v>
      </c>
      <c r="I32" s="61">
        <v>452</v>
      </c>
      <c r="J32" s="61">
        <v>453</v>
      </c>
      <c r="K32" s="61">
        <v>459</v>
      </c>
      <c r="L32" s="61">
        <v>7</v>
      </c>
      <c r="M32" s="61">
        <v>27</v>
      </c>
    </row>
    <row r="33" spans="1:13" x14ac:dyDescent="0.2">
      <c r="A33" s="63">
        <f t="shared" si="1"/>
        <v>2015</v>
      </c>
      <c r="B33" s="61">
        <v>84</v>
      </c>
      <c r="C33" s="61">
        <v>150</v>
      </c>
      <c r="D33" s="61">
        <v>316</v>
      </c>
      <c r="E33" s="61">
        <v>346</v>
      </c>
      <c r="F33" s="61">
        <v>360</v>
      </c>
      <c r="G33" s="61">
        <v>360</v>
      </c>
      <c r="H33" s="61">
        <v>360</v>
      </c>
      <c r="I33" s="61">
        <v>360</v>
      </c>
      <c r="J33" s="61">
        <v>367</v>
      </c>
      <c r="K33" s="61">
        <v>399</v>
      </c>
      <c r="L33" s="61">
        <v>7</v>
      </c>
      <c r="M33" s="61">
        <v>13</v>
      </c>
    </row>
    <row r="34" spans="1:13" x14ac:dyDescent="0.2">
      <c r="A34" s="63">
        <f t="shared" si="1"/>
        <v>2016</v>
      </c>
      <c r="B34" s="65"/>
      <c r="C34" s="61">
        <v>203</v>
      </c>
      <c r="D34" s="61">
        <v>207</v>
      </c>
      <c r="E34" s="61">
        <v>207</v>
      </c>
      <c r="F34" s="61">
        <v>220</v>
      </c>
      <c r="G34" s="61">
        <v>226</v>
      </c>
      <c r="H34" s="61">
        <v>226</v>
      </c>
      <c r="I34" s="61">
        <v>226</v>
      </c>
      <c r="J34" s="61">
        <v>226</v>
      </c>
      <c r="K34" s="61">
        <v>226</v>
      </c>
      <c r="L34" s="61">
        <v>6</v>
      </c>
      <c r="M34" s="61">
        <v>19</v>
      </c>
    </row>
    <row r="35" spans="1:13" x14ac:dyDescent="0.2">
      <c r="A35" s="63">
        <f t="shared" si="1"/>
        <v>2017</v>
      </c>
      <c r="B35" s="65"/>
      <c r="C35" s="65"/>
      <c r="D35" s="61">
        <v>22</v>
      </c>
      <c r="E35" s="61">
        <v>78</v>
      </c>
      <c r="F35" s="61">
        <v>388</v>
      </c>
      <c r="G35" s="61">
        <v>405</v>
      </c>
      <c r="H35" s="61">
        <v>405</v>
      </c>
      <c r="I35" s="61">
        <v>405</v>
      </c>
      <c r="J35" s="61">
        <v>405</v>
      </c>
      <c r="K35" s="61">
        <v>419</v>
      </c>
      <c r="L35" s="61">
        <v>6</v>
      </c>
      <c r="M35" s="61">
        <v>16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45</v>
      </c>
      <c r="G36" s="61">
        <v>54</v>
      </c>
      <c r="H36" s="61">
        <v>61</v>
      </c>
      <c r="I36" s="61">
        <v>65</v>
      </c>
      <c r="J36" s="61">
        <v>68</v>
      </c>
      <c r="K36" s="61">
        <v>73</v>
      </c>
      <c r="L36" s="61">
        <v>5</v>
      </c>
      <c r="M36" s="61">
        <v>16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13</v>
      </c>
      <c r="G37" s="61">
        <v>17</v>
      </c>
      <c r="H37" s="61">
        <v>28</v>
      </c>
      <c r="I37" s="61">
        <v>29</v>
      </c>
      <c r="J37" s="61">
        <v>29</v>
      </c>
      <c r="K37" s="61">
        <v>29</v>
      </c>
      <c r="L37" s="61">
        <v>1</v>
      </c>
      <c r="M37" s="61">
        <v>20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3</v>
      </c>
      <c r="H38" s="61">
        <v>41</v>
      </c>
      <c r="I38" s="61">
        <v>41</v>
      </c>
      <c r="J38" s="61">
        <v>43</v>
      </c>
      <c r="K38" s="61">
        <v>295</v>
      </c>
      <c r="L38" s="61">
        <v>5</v>
      </c>
      <c r="M38" s="61">
        <v>22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1</v>
      </c>
      <c r="I39" s="61">
        <v>173</v>
      </c>
      <c r="J39" s="61">
        <v>265</v>
      </c>
      <c r="K39" s="61">
        <v>287</v>
      </c>
      <c r="L39" s="61">
        <v>1</v>
      </c>
      <c r="M39" s="61">
        <v>32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237</v>
      </c>
      <c r="J40" s="61">
        <v>278</v>
      </c>
      <c r="K40" s="61">
        <v>311</v>
      </c>
      <c r="L40" s="61">
        <v>4</v>
      </c>
      <c r="M40" s="61">
        <v>12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7</v>
      </c>
      <c r="K41" s="61">
        <v>127</v>
      </c>
      <c r="L41" s="61">
        <v>2</v>
      </c>
      <c r="M41" s="61">
        <v>6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3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33140</v>
      </c>
      <c r="K44" s="69">
        <f>SUM(K12:K42)</f>
        <v>33619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479</v>
      </c>
    </row>
    <row r="46" spans="1:13" x14ac:dyDescent="0.2">
      <c r="J46" s="64" t="s">
        <v>21</v>
      </c>
      <c r="K46" s="71">
        <v>479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7179</v>
      </c>
      <c r="C59" s="33">
        <v>8090</v>
      </c>
      <c r="D59" s="33">
        <v>2653</v>
      </c>
      <c r="E59" s="33">
        <v>5484</v>
      </c>
      <c r="F59" s="33">
        <v>1526</v>
      </c>
      <c r="G59" s="33">
        <v>3230</v>
      </c>
      <c r="H59" s="33">
        <v>170</v>
      </c>
      <c r="I59" s="33">
        <v>385</v>
      </c>
      <c r="J59" s="33">
        <v>1317</v>
      </c>
      <c r="K59" s="33">
        <v>208</v>
      </c>
      <c r="L59" s="33">
        <v>202</v>
      </c>
      <c r="M59" s="40">
        <f>SUM(B59:L59)</f>
        <v>30444</v>
      </c>
    </row>
    <row r="60" spans="1:13" ht="51" x14ac:dyDescent="0.2">
      <c r="A60" s="35" t="s">
        <v>36</v>
      </c>
      <c r="B60" s="33">
        <v>6030</v>
      </c>
      <c r="C60" s="33">
        <v>8642</v>
      </c>
      <c r="D60" s="33">
        <v>3927</v>
      </c>
      <c r="E60" s="33">
        <v>5612</v>
      </c>
      <c r="F60" s="33">
        <v>1179</v>
      </c>
      <c r="G60" s="33">
        <v>6168</v>
      </c>
      <c r="H60" s="33">
        <v>305</v>
      </c>
      <c r="I60" s="33">
        <v>425</v>
      </c>
      <c r="J60" s="33">
        <v>1148</v>
      </c>
      <c r="K60" s="33">
        <v>65</v>
      </c>
      <c r="L60" s="33">
        <v>118</v>
      </c>
      <c r="M60" s="34">
        <f>SUM(B60:L60)</f>
        <v>33619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163</v>
      </c>
      <c r="C65" s="33">
        <v>703</v>
      </c>
      <c r="D65" s="33">
        <v>12183</v>
      </c>
      <c r="E65" s="33">
        <v>17395</v>
      </c>
      <c r="F65" s="40">
        <f>SUM(B65:E65)</f>
        <v>30444</v>
      </c>
    </row>
    <row r="66" spans="1:13" ht="53.25" customHeight="1" x14ac:dyDescent="0.2">
      <c r="A66" s="35" t="s">
        <v>36</v>
      </c>
      <c r="B66" s="33">
        <v>141</v>
      </c>
      <c r="C66" s="33">
        <v>581</v>
      </c>
      <c r="D66" s="33">
        <v>16802</v>
      </c>
      <c r="E66" s="33">
        <v>16095</v>
      </c>
      <c r="F66" s="34">
        <f>SUM(B66:E66)</f>
        <v>33619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59:L59 B65:E65" name="Range1"/>
  </protectedRanges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/>
  <pageMargins left="0.75" right="0.75" top="1" bottom="1" header="0.5" footer="0.5"/>
  <pageSetup scale="43" orientation="portrait" r:id="rId1"/>
  <headerFooter alignWithMargins="0"/>
  <rowBreaks count="1" manualBreakCount="1">
    <brk id="54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D0F0A-5394-4B34-829F-135A4A70E969}">
  <sheetPr>
    <pageSetUpPr fitToPage="1"/>
  </sheetPr>
  <dimension ref="A1:M71"/>
  <sheetViews>
    <sheetView zoomScaleNormal="100" workbookViewId="0">
      <selection activeCell="S21" sqref="S21"/>
    </sheetView>
  </sheetViews>
  <sheetFormatPr defaultColWidth="9.28515625" defaultRowHeight="12.75" x14ac:dyDescent="0.2"/>
  <cols>
    <col min="1" max="1" width="9.28515625" style="89" customWidth="1"/>
    <col min="2" max="2" width="10.7109375" style="92" customWidth="1"/>
    <col min="3" max="3" width="13.42578125" style="92" customWidth="1"/>
    <col min="4" max="4" width="12.7109375" style="92" customWidth="1"/>
    <col min="5" max="5" width="12.42578125" style="92" customWidth="1"/>
    <col min="6" max="6" width="13.7109375" style="92" customWidth="1"/>
    <col min="7" max="7" width="11.7109375" style="92" customWidth="1"/>
    <col min="8" max="8" width="10.7109375" style="92" customWidth="1"/>
    <col min="9" max="9" width="13" style="92" customWidth="1"/>
    <col min="10" max="10" width="12.7109375" style="92" customWidth="1"/>
    <col min="11" max="11" width="13.42578125" style="92" customWidth="1"/>
    <col min="12" max="12" width="12.7109375" style="92" customWidth="1"/>
    <col min="13" max="13" width="10.7109375" style="92" customWidth="1"/>
    <col min="14" max="257" width="9.28515625" style="92"/>
    <col min="258" max="258" width="10.7109375" style="92" customWidth="1"/>
    <col min="259" max="259" width="13.42578125" style="92" customWidth="1"/>
    <col min="260" max="260" width="12.7109375" style="92" customWidth="1"/>
    <col min="261" max="261" width="12.42578125" style="92" customWidth="1"/>
    <col min="262" max="262" width="13.7109375" style="92" customWidth="1"/>
    <col min="263" max="263" width="11.7109375" style="92" customWidth="1"/>
    <col min="264" max="264" width="10.7109375" style="92" customWidth="1"/>
    <col min="265" max="265" width="13" style="92" customWidth="1"/>
    <col min="266" max="266" width="12.7109375" style="92" customWidth="1"/>
    <col min="267" max="267" width="13.42578125" style="92" customWidth="1"/>
    <col min="268" max="268" width="12.7109375" style="92" customWidth="1"/>
    <col min="269" max="269" width="10.7109375" style="92" customWidth="1"/>
    <col min="270" max="513" width="9.28515625" style="92"/>
    <col min="514" max="514" width="10.7109375" style="92" customWidth="1"/>
    <col min="515" max="515" width="13.42578125" style="92" customWidth="1"/>
    <col min="516" max="516" width="12.7109375" style="92" customWidth="1"/>
    <col min="517" max="517" width="12.42578125" style="92" customWidth="1"/>
    <col min="518" max="518" width="13.7109375" style="92" customWidth="1"/>
    <col min="519" max="519" width="11.7109375" style="92" customWidth="1"/>
    <col min="520" max="520" width="10.7109375" style="92" customWidth="1"/>
    <col min="521" max="521" width="13" style="92" customWidth="1"/>
    <col min="522" max="522" width="12.7109375" style="92" customWidth="1"/>
    <col min="523" max="523" width="13.42578125" style="92" customWidth="1"/>
    <col min="524" max="524" width="12.7109375" style="92" customWidth="1"/>
    <col min="525" max="525" width="10.7109375" style="92" customWidth="1"/>
    <col min="526" max="769" width="9.28515625" style="92"/>
    <col min="770" max="770" width="10.7109375" style="92" customWidth="1"/>
    <col min="771" max="771" width="13.42578125" style="92" customWidth="1"/>
    <col min="772" max="772" width="12.7109375" style="92" customWidth="1"/>
    <col min="773" max="773" width="12.42578125" style="92" customWidth="1"/>
    <col min="774" max="774" width="13.7109375" style="92" customWidth="1"/>
    <col min="775" max="775" width="11.7109375" style="92" customWidth="1"/>
    <col min="776" max="776" width="10.7109375" style="92" customWidth="1"/>
    <col min="777" max="777" width="13" style="92" customWidth="1"/>
    <col min="778" max="778" width="12.7109375" style="92" customWidth="1"/>
    <col min="779" max="779" width="13.42578125" style="92" customWidth="1"/>
    <col min="780" max="780" width="12.7109375" style="92" customWidth="1"/>
    <col min="781" max="781" width="10.7109375" style="92" customWidth="1"/>
    <col min="782" max="1025" width="9.28515625" style="92"/>
    <col min="1026" max="1026" width="10.7109375" style="92" customWidth="1"/>
    <col min="1027" max="1027" width="13.42578125" style="92" customWidth="1"/>
    <col min="1028" max="1028" width="12.7109375" style="92" customWidth="1"/>
    <col min="1029" max="1029" width="12.42578125" style="92" customWidth="1"/>
    <col min="1030" max="1030" width="13.7109375" style="92" customWidth="1"/>
    <col min="1031" max="1031" width="11.7109375" style="92" customWidth="1"/>
    <col min="1032" max="1032" width="10.7109375" style="92" customWidth="1"/>
    <col min="1033" max="1033" width="13" style="92" customWidth="1"/>
    <col min="1034" max="1034" width="12.7109375" style="92" customWidth="1"/>
    <col min="1035" max="1035" width="13.42578125" style="92" customWidth="1"/>
    <col min="1036" max="1036" width="12.7109375" style="92" customWidth="1"/>
    <col min="1037" max="1037" width="10.7109375" style="92" customWidth="1"/>
    <col min="1038" max="1281" width="9.28515625" style="92"/>
    <col min="1282" max="1282" width="10.7109375" style="92" customWidth="1"/>
    <col min="1283" max="1283" width="13.42578125" style="92" customWidth="1"/>
    <col min="1284" max="1284" width="12.7109375" style="92" customWidth="1"/>
    <col min="1285" max="1285" width="12.42578125" style="92" customWidth="1"/>
    <col min="1286" max="1286" width="13.7109375" style="92" customWidth="1"/>
    <col min="1287" max="1287" width="11.7109375" style="92" customWidth="1"/>
    <col min="1288" max="1288" width="10.7109375" style="92" customWidth="1"/>
    <col min="1289" max="1289" width="13" style="92" customWidth="1"/>
    <col min="1290" max="1290" width="12.7109375" style="92" customWidth="1"/>
    <col min="1291" max="1291" width="13.42578125" style="92" customWidth="1"/>
    <col min="1292" max="1292" width="12.7109375" style="92" customWidth="1"/>
    <col min="1293" max="1293" width="10.7109375" style="92" customWidth="1"/>
    <col min="1294" max="1537" width="9.28515625" style="92"/>
    <col min="1538" max="1538" width="10.7109375" style="92" customWidth="1"/>
    <col min="1539" max="1539" width="13.42578125" style="92" customWidth="1"/>
    <col min="1540" max="1540" width="12.7109375" style="92" customWidth="1"/>
    <col min="1541" max="1541" width="12.42578125" style="92" customWidth="1"/>
    <col min="1542" max="1542" width="13.7109375" style="92" customWidth="1"/>
    <col min="1543" max="1543" width="11.7109375" style="92" customWidth="1"/>
    <col min="1544" max="1544" width="10.7109375" style="92" customWidth="1"/>
    <col min="1545" max="1545" width="13" style="92" customWidth="1"/>
    <col min="1546" max="1546" width="12.7109375" style="92" customWidth="1"/>
    <col min="1547" max="1547" width="13.42578125" style="92" customWidth="1"/>
    <col min="1548" max="1548" width="12.7109375" style="92" customWidth="1"/>
    <col min="1549" max="1549" width="10.7109375" style="92" customWidth="1"/>
    <col min="1550" max="1793" width="9.28515625" style="92"/>
    <col min="1794" max="1794" width="10.7109375" style="92" customWidth="1"/>
    <col min="1795" max="1795" width="13.42578125" style="92" customWidth="1"/>
    <col min="1796" max="1796" width="12.7109375" style="92" customWidth="1"/>
    <col min="1797" max="1797" width="12.42578125" style="92" customWidth="1"/>
    <col min="1798" max="1798" width="13.7109375" style="92" customWidth="1"/>
    <col min="1799" max="1799" width="11.7109375" style="92" customWidth="1"/>
    <col min="1800" max="1800" width="10.7109375" style="92" customWidth="1"/>
    <col min="1801" max="1801" width="13" style="92" customWidth="1"/>
    <col min="1802" max="1802" width="12.7109375" style="92" customWidth="1"/>
    <col min="1803" max="1803" width="13.42578125" style="92" customWidth="1"/>
    <col min="1804" max="1804" width="12.7109375" style="92" customWidth="1"/>
    <col min="1805" max="1805" width="10.7109375" style="92" customWidth="1"/>
    <col min="1806" max="2049" width="9.28515625" style="92"/>
    <col min="2050" max="2050" width="10.7109375" style="92" customWidth="1"/>
    <col min="2051" max="2051" width="13.42578125" style="92" customWidth="1"/>
    <col min="2052" max="2052" width="12.7109375" style="92" customWidth="1"/>
    <col min="2053" max="2053" width="12.42578125" style="92" customWidth="1"/>
    <col min="2054" max="2054" width="13.7109375" style="92" customWidth="1"/>
    <col min="2055" max="2055" width="11.7109375" style="92" customWidth="1"/>
    <col min="2056" max="2056" width="10.7109375" style="92" customWidth="1"/>
    <col min="2057" max="2057" width="13" style="92" customWidth="1"/>
    <col min="2058" max="2058" width="12.7109375" style="92" customWidth="1"/>
    <col min="2059" max="2059" width="13.42578125" style="92" customWidth="1"/>
    <col min="2060" max="2060" width="12.7109375" style="92" customWidth="1"/>
    <col min="2061" max="2061" width="10.7109375" style="92" customWidth="1"/>
    <col min="2062" max="2305" width="9.28515625" style="92"/>
    <col min="2306" max="2306" width="10.7109375" style="92" customWidth="1"/>
    <col min="2307" max="2307" width="13.42578125" style="92" customWidth="1"/>
    <col min="2308" max="2308" width="12.7109375" style="92" customWidth="1"/>
    <col min="2309" max="2309" width="12.42578125" style="92" customWidth="1"/>
    <col min="2310" max="2310" width="13.7109375" style="92" customWidth="1"/>
    <col min="2311" max="2311" width="11.7109375" style="92" customWidth="1"/>
    <col min="2312" max="2312" width="10.7109375" style="92" customWidth="1"/>
    <col min="2313" max="2313" width="13" style="92" customWidth="1"/>
    <col min="2314" max="2314" width="12.7109375" style="92" customWidth="1"/>
    <col min="2315" max="2315" width="13.42578125" style="92" customWidth="1"/>
    <col min="2316" max="2316" width="12.7109375" style="92" customWidth="1"/>
    <col min="2317" max="2317" width="10.7109375" style="92" customWidth="1"/>
    <col min="2318" max="2561" width="9.28515625" style="92"/>
    <col min="2562" max="2562" width="10.7109375" style="92" customWidth="1"/>
    <col min="2563" max="2563" width="13.42578125" style="92" customWidth="1"/>
    <col min="2564" max="2564" width="12.7109375" style="92" customWidth="1"/>
    <col min="2565" max="2565" width="12.42578125" style="92" customWidth="1"/>
    <col min="2566" max="2566" width="13.7109375" style="92" customWidth="1"/>
    <col min="2567" max="2567" width="11.7109375" style="92" customWidth="1"/>
    <col min="2568" max="2568" width="10.7109375" style="92" customWidth="1"/>
    <col min="2569" max="2569" width="13" style="92" customWidth="1"/>
    <col min="2570" max="2570" width="12.7109375" style="92" customWidth="1"/>
    <col min="2571" max="2571" width="13.42578125" style="92" customWidth="1"/>
    <col min="2572" max="2572" width="12.7109375" style="92" customWidth="1"/>
    <col min="2573" max="2573" width="10.7109375" style="92" customWidth="1"/>
    <col min="2574" max="2817" width="9.28515625" style="92"/>
    <col min="2818" max="2818" width="10.7109375" style="92" customWidth="1"/>
    <col min="2819" max="2819" width="13.42578125" style="92" customWidth="1"/>
    <col min="2820" max="2820" width="12.7109375" style="92" customWidth="1"/>
    <col min="2821" max="2821" width="12.42578125" style="92" customWidth="1"/>
    <col min="2822" max="2822" width="13.7109375" style="92" customWidth="1"/>
    <col min="2823" max="2823" width="11.7109375" style="92" customWidth="1"/>
    <col min="2824" max="2824" width="10.7109375" style="92" customWidth="1"/>
    <col min="2825" max="2825" width="13" style="92" customWidth="1"/>
    <col min="2826" max="2826" width="12.7109375" style="92" customWidth="1"/>
    <col min="2827" max="2827" width="13.42578125" style="92" customWidth="1"/>
    <col min="2828" max="2828" width="12.7109375" style="92" customWidth="1"/>
    <col min="2829" max="2829" width="10.7109375" style="92" customWidth="1"/>
    <col min="2830" max="3073" width="9.28515625" style="92"/>
    <col min="3074" max="3074" width="10.7109375" style="92" customWidth="1"/>
    <col min="3075" max="3075" width="13.42578125" style="92" customWidth="1"/>
    <col min="3076" max="3076" width="12.7109375" style="92" customWidth="1"/>
    <col min="3077" max="3077" width="12.42578125" style="92" customWidth="1"/>
    <col min="3078" max="3078" width="13.7109375" style="92" customWidth="1"/>
    <col min="3079" max="3079" width="11.7109375" style="92" customWidth="1"/>
    <col min="3080" max="3080" width="10.7109375" style="92" customWidth="1"/>
    <col min="3081" max="3081" width="13" style="92" customWidth="1"/>
    <col min="3082" max="3082" width="12.7109375" style="92" customWidth="1"/>
    <col min="3083" max="3083" width="13.42578125" style="92" customWidth="1"/>
    <col min="3084" max="3084" width="12.7109375" style="92" customWidth="1"/>
    <col min="3085" max="3085" width="10.7109375" style="92" customWidth="1"/>
    <col min="3086" max="3329" width="9.28515625" style="92"/>
    <col min="3330" max="3330" width="10.7109375" style="92" customWidth="1"/>
    <col min="3331" max="3331" width="13.42578125" style="92" customWidth="1"/>
    <col min="3332" max="3332" width="12.7109375" style="92" customWidth="1"/>
    <col min="3333" max="3333" width="12.42578125" style="92" customWidth="1"/>
    <col min="3334" max="3334" width="13.7109375" style="92" customWidth="1"/>
    <col min="3335" max="3335" width="11.7109375" style="92" customWidth="1"/>
    <col min="3336" max="3336" width="10.7109375" style="92" customWidth="1"/>
    <col min="3337" max="3337" width="13" style="92" customWidth="1"/>
    <col min="3338" max="3338" width="12.7109375" style="92" customWidth="1"/>
    <col min="3339" max="3339" width="13.42578125" style="92" customWidth="1"/>
    <col min="3340" max="3340" width="12.7109375" style="92" customWidth="1"/>
    <col min="3341" max="3341" width="10.7109375" style="92" customWidth="1"/>
    <col min="3342" max="3585" width="9.28515625" style="92"/>
    <col min="3586" max="3586" width="10.7109375" style="92" customWidth="1"/>
    <col min="3587" max="3587" width="13.42578125" style="92" customWidth="1"/>
    <col min="3588" max="3588" width="12.7109375" style="92" customWidth="1"/>
    <col min="3589" max="3589" width="12.42578125" style="92" customWidth="1"/>
    <col min="3590" max="3590" width="13.7109375" style="92" customWidth="1"/>
    <col min="3591" max="3591" width="11.7109375" style="92" customWidth="1"/>
    <col min="3592" max="3592" width="10.7109375" style="92" customWidth="1"/>
    <col min="3593" max="3593" width="13" style="92" customWidth="1"/>
    <col min="3594" max="3594" width="12.7109375" style="92" customWidth="1"/>
    <col min="3595" max="3595" width="13.42578125" style="92" customWidth="1"/>
    <col min="3596" max="3596" width="12.7109375" style="92" customWidth="1"/>
    <col min="3597" max="3597" width="10.7109375" style="92" customWidth="1"/>
    <col min="3598" max="3841" width="9.28515625" style="92"/>
    <col min="3842" max="3842" width="10.7109375" style="92" customWidth="1"/>
    <col min="3843" max="3843" width="13.42578125" style="92" customWidth="1"/>
    <col min="3844" max="3844" width="12.7109375" style="92" customWidth="1"/>
    <col min="3845" max="3845" width="12.42578125" style="92" customWidth="1"/>
    <col min="3846" max="3846" width="13.7109375" style="92" customWidth="1"/>
    <col min="3847" max="3847" width="11.7109375" style="92" customWidth="1"/>
    <col min="3848" max="3848" width="10.7109375" style="92" customWidth="1"/>
    <col min="3849" max="3849" width="13" style="92" customWidth="1"/>
    <col min="3850" max="3850" width="12.7109375" style="92" customWidth="1"/>
    <col min="3851" max="3851" width="13.42578125" style="92" customWidth="1"/>
    <col min="3852" max="3852" width="12.7109375" style="92" customWidth="1"/>
    <col min="3853" max="3853" width="10.7109375" style="92" customWidth="1"/>
    <col min="3854" max="4097" width="9.28515625" style="92"/>
    <col min="4098" max="4098" width="10.7109375" style="92" customWidth="1"/>
    <col min="4099" max="4099" width="13.42578125" style="92" customWidth="1"/>
    <col min="4100" max="4100" width="12.7109375" style="92" customWidth="1"/>
    <col min="4101" max="4101" width="12.42578125" style="92" customWidth="1"/>
    <col min="4102" max="4102" width="13.7109375" style="92" customWidth="1"/>
    <col min="4103" max="4103" width="11.7109375" style="92" customWidth="1"/>
    <col min="4104" max="4104" width="10.7109375" style="92" customWidth="1"/>
    <col min="4105" max="4105" width="13" style="92" customWidth="1"/>
    <col min="4106" max="4106" width="12.7109375" style="92" customWidth="1"/>
    <col min="4107" max="4107" width="13.42578125" style="92" customWidth="1"/>
    <col min="4108" max="4108" width="12.7109375" style="92" customWidth="1"/>
    <col min="4109" max="4109" width="10.7109375" style="92" customWidth="1"/>
    <col min="4110" max="4353" width="9.28515625" style="92"/>
    <col min="4354" max="4354" width="10.7109375" style="92" customWidth="1"/>
    <col min="4355" max="4355" width="13.42578125" style="92" customWidth="1"/>
    <col min="4356" max="4356" width="12.7109375" style="92" customWidth="1"/>
    <col min="4357" max="4357" width="12.42578125" style="92" customWidth="1"/>
    <col min="4358" max="4358" width="13.7109375" style="92" customWidth="1"/>
    <col min="4359" max="4359" width="11.7109375" style="92" customWidth="1"/>
    <col min="4360" max="4360" width="10.7109375" style="92" customWidth="1"/>
    <col min="4361" max="4361" width="13" style="92" customWidth="1"/>
    <col min="4362" max="4362" width="12.7109375" style="92" customWidth="1"/>
    <col min="4363" max="4363" width="13.42578125" style="92" customWidth="1"/>
    <col min="4364" max="4364" width="12.7109375" style="92" customWidth="1"/>
    <col min="4365" max="4365" width="10.7109375" style="92" customWidth="1"/>
    <col min="4366" max="4609" width="9.28515625" style="92"/>
    <col min="4610" max="4610" width="10.7109375" style="92" customWidth="1"/>
    <col min="4611" max="4611" width="13.42578125" style="92" customWidth="1"/>
    <col min="4612" max="4612" width="12.7109375" style="92" customWidth="1"/>
    <col min="4613" max="4613" width="12.42578125" style="92" customWidth="1"/>
    <col min="4614" max="4614" width="13.7109375" style="92" customWidth="1"/>
    <col min="4615" max="4615" width="11.7109375" style="92" customWidth="1"/>
    <col min="4616" max="4616" width="10.7109375" style="92" customWidth="1"/>
    <col min="4617" max="4617" width="13" style="92" customWidth="1"/>
    <col min="4618" max="4618" width="12.7109375" style="92" customWidth="1"/>
    <col min="4619" max="4619" width="13.42578125" style="92" customWidth="1"/>
    <col min="4620" max="4620" width="12.7109375" style="92" customWidth="1"/>
    <col min="4621" max="4621" width="10.7109375" style="92" customWidth="1"/>
    <col min="4622" max="4865" width="9.28515625" style="92"/>
    <col min="4866" max="4866" width="10.7109375" style="92" customWidth="1"/>
    <col min="4867" max="4867" width="13.42578125" style="92" customWidth="1"/>
    <col min="4868" max="4868" width="12.7109375" style="92" customWidth="1"/>
    <col min="4869" max="4869" width="12.42578125" style="92" customWidth="1"/>
    <col min="4870" max="4870" width="13.7109375" style="92" customWidth="1"/>
    <col min="4871" max="4871" width="11.7109375" style="92" customWidth="1"/>
    <col min="4872" max="4872" width="10.7109375" style="92" customWidth="1"/>
    <col min="4873" max="4873" width="13" style="92" customWidth="1"/>
    <col min="4874" max="4874" width="12.7109375" style="92" customWidth="1"/>
    <col min="4875" max="4875" width="13.42578125" style="92" customWidth="1"/>
    <col min="4876" max="4876" width="12.7109375" style="92" customWidth="1"/>
    <col min="4877" max="4877" width="10.7109375" style="92" customWidth="1"/>
    <col min="4878" max="5121" width="9.28515625" style="92"/>
    <col min="5122" max="5122" width="10.7109375" style="92" customWidth="1"/>
    <col min="5123" max="5123" width="13.42578125" style="92" customWidth="1"/>
    <col min="5124" max="5124" width="12.7109375" style="92" customWidth="1"/>
    <col min="5125" max="5125" width="12.42578125" style="92" customWidth="1"/>
    <col min="5126" max="5126" width="13.7109375" style="92" customWidth="1"/>
    <col min="5127" max="5127" width="11.7109375" style="92" customWidth="1"/>
    <col min="5128" max="5128" width="10.7109375" style="92" customWidth="1"/>
    <col min="5129" max="5129" width="13" style="92" customWidth="1"/>
    <col min="5130" max="5130" width="12.7109375" style="92" customWidth="1"/>
    <col min="5131" max="5131" width="13.42578125" style="92" customWidth="1"/>
    <col min="5132" max="5132" width="12.7109375" style="92" customWidth="1"/>
    <col min="5133" max="5133" width="10.7109375" style="92" customWidth="1"/>
    <col min="5134" max="5377" width="9.28515625" style="92"/>
    <col min="5378" max="5378" width="10.7109375" style="92" customWidth="1"/>
    <col min="5379" max="5379" width="13.42578125" style="92" customWidth="1"/>
    <col min="5380" max="5380" width="12.7109375" style="92" customWidth="1"/>
    <col min="5381" max="5381" width="12.42578125" style="92" customWidth="1"/>
    <col min="5382" max="5382" width="13.7109375" style="92" customWidth="1"/>
    <col min="5383" max="5383" width="11.7109375" style="92" customWidth="1"/>
    <col min="5384" max="5384" width="10.7109375" style="92" customWidth="1"/>
    <col min="5385" max="5385" width="13" style="92" customWidth="1"/>
    <col min="5386" max="5386" width="12.7109375" style="92" customWidth="1"/>
    <col min="5387" max="5387" width="13.42578125" style="92" customWidth="1"/>
    <col min="5388" max="5388" width="12.7109375" style="92" customWidth="1"/>
    <col min="5389" max="5389" width="10.7109375" style="92" customWidth="1"/>
    <col min="5390" max="5633" width="9.28515625" style="92"/>
    <col min="5634" max="5634" width="10.7109375" style="92" customWidth="1"/>
    <col min="5635" max="5635" width="13.42578125" style="92" customWidth="1"/>
    <col min="5636" max="5636" width="12.7109375" style="92" customWidth="1"/>
    <col min="5637" max="5637" width="12.42578125" style="92" customWidth="1"/>
    <col min="5638" max="5638" width="13.7109375" style="92" customWidth="1"/>
    <col min="5639" max="5639" width="11.7109375" style="92" customWidth="1"/>
    <col min="5640" max="5640" width="10.7109375" style="92" customWidth="1"/>
    <col min="5641" max="5641" width="13" style="92" customWidth="1"/>
    <col min="5642" max="5642" width="12.7109375" style="92" customWidth="1"/>
    <col min="5643" max="5643" width="13.42578125" style="92" customWidth="1"/>
    <col min="5644" max="5644" width="12.7109375" style="92" customWidth="1"/>
    <col min="5645" max="5645" width="10.7109375" style="92" customWidth="1"/>
    <col min="5646" max="5889" width="9.28515625" style="92"/>
    <col min="5890" max="5890" width="10.7109375" style="92" customWidth="1"/>
    <col min="5891" max="5891" width="13.42578125" style="92" customWidth="1"/>
    <col min="5892" max="5892" width="12.7109375" style="92" customWidth="1"/>
    <col min="5893" max="5893" width="12.42578125" style="92" customWidth="1"/>
    <col min="5894" max="5894" width="13.7109375" style="92" customWidth="1"/>
    <col min="5895" max="5895" width="11.7109375" style="92" customWidth="1"/>
    <col min="5896" max="5896" width="10.7109375" style="92" customWidth="1"/>
    <col min="5897" max="5897" width="13" style="92" customWidth="1"/>
    <col min="5898" max="5898" width="12.7109375" style="92" customWidth="1"/>
    <col min="5899" max="5899" width="13.42578125" style="92" customWidth="1"/>
    <col min="5900" max="5900" width="12.7109375" style="92" customWidth="1"/>
    <col min="5901" max="5901" width="10.7109375" style="92" customWidth="1"/>
    <col min="5902" max="6145" width="9.28515625" style="92"/>
    <col min="6146" max="6146" width="10.7109375" style="92" customWidth="1"/>
    <col min="6147" max="6147" width="13.42578125" style="92" customWidth="1"/>
    <col min="6148" max="6148" width="12.7109375" style="92" customWidth="1"/>
    <col min="6149" max="6149" width="12.42578125" style="92" customWidth="1"/>
    <col min="6150" max="6150" width="13.7109375" style="92" customWidth="1"/>
    <col min="6151" max="6151" width="11.7109375" style="92" customWidth="1"/>
    <col min="6152" max="6152" width="10.7109375" style="92" customWidth="1"/>
    <col min="6153" max="6153" width="13" style="92" customWidth="1"/>
    <col min="6154" max="6154" width="12.7109375" style="92" customWidth="1"/>
    <col min="6155" max="6155" width="13.42578125" style="92" customWidth="1"/>
    <col min="6156" max="6156" width="12.7109375" style="92" customWidth="1"/>
    <col min="6157" max="6157" width="10.7109375" style="92" customWidth="1"/>
    <col min="6158" max="6401" width="9.28515625" style="92"/>
    <col min="6402" max="6402" width="10.7109375" style="92" customWidth="1"/>
    <col min="6403" max="6403" width="13.42578125" style="92" customWidth="1"/>
    <col min="6404" max="6404" width="12.7109375" style="92" customWidth="1"/>
    <col min="6405" max="6405" width="12.42578125" style="92" customWidth="1"/>
    <col min="6406" max="6406" width="13.7109375" style="92" customWidth="1"/>
    <col min="6407" max="6407" width="11.7109375" style="92" customWidth="1"/>
    <col min="6408" max="6408" width="10.7109375" style="92" customWidth="1"/>
    <col min="6409" max="6409" width="13" style="92" customWidth="1"/>
    <col min="6410" max="6410" width="12.7109375" style="92" customWidth="1"/>
    <col min="6411" max="6411" width="13.42578125" style="92" customWidth="1"/>
    <col min="6412" max="6412" width="12.7109375" style="92" customWidth="1"/>
    <col min="6413" max="6413" width="10.7109375" style="92" customWidth="1"/>
    <col min="6414" max="6657" width="9.28515625" style="92"/>
    <col min="6658" max="6658" width="10.7109375" style="92" customWidth="1"/>
    <col min="6659" max="6659" width="13.42578125" style="92" customWidth="1"/>
    <col min="6660" max="6660" width="12.7109375" style="92" customWidth="1"/>
    <col min="6661" max="6661" width="12.42578125" style="92" customWidth="1"/>
    <col min="6662" max="6662" width="13.7109375" style="92" customWidth="1"/>
    <col min="6663" max="6663" width="11.7109375" style="92" customWidth="1"/>
    <col min="6664" max="6664" width="10.7109375" style="92" customWidth="1"/>
    <col min="6665" max="6665" width="13" style="92" customWidth="1"/>
    <col min="6666" max="6666" width="12.7109375" style="92" customWidth="1"/>
    <col min="6667" max="6667" width="13.42578125" style="92" customWidth="1"/>
    <col min="6668" max="6668" width="12.7109375" style="92" customWidth="1"/>
    <col min="6669" max="6669" width="10.7109375" style="92" customWidth="1"/>
    <col min="6670" max="6913" width="9.28515625" style="92"/>
    <col min="6914" max="6914" width="10.7109375" style="92" customWidth="1"/>
    <col min="6915" max="6915" width="13.42578125" style="92" customWidth="1"/>
    <col min="6916" max="6916" width="12.7109375" style="92" customWidth="1"/>
    <col min="6917" max="6917" width="12.42578125" style="92" customWidth="1"/>
    <col min="6918" max="6918" width="13.7109375" style="92" customWidth="1"/>
    <col min="6919" max="6919" width="11.7109375" style="92" customWidth="1"/>
    <col min="6920" max="6920" width="10.7109375" style="92" customWidth="1"/>
    <col min="6921" max="6921" width="13" style="92" customWidth="1"/>
    <col min="6922" max="6922" width="12.7109375" style="92" customWidth="1"/>
    <col min="6923" max="6923" width="13.42578125" style="92" customWidth="1"/>
    <col min="6924" max="6924" width="12.7109375" style="92" customWidth="1"/>
    <col min="6925" max="6925" width="10.7109375" style="92" customWidth="1"/>
    <col min="6926" max="7169" width="9.28515625" style="92"/>
    <col min="7170" max="7170" width="10.7109375" style="92" customWidth="1"/>
    <col min="7171" max="7171" width="13.42578125" style="92" customWidth="1"/>
    <col min="7172" max="7172" width="12.7109375" style="92" customWidth="1"/>
    <col min="7173" max="7173" width="12.42578125" style="92" customWidth="1"/>
    <col min="7174" max="7174" width="13.7109375" style="92" customWidth="1"/>
    <col min="7175" max="7175" width="11.7109375" style="92" customWidth="1"/>
    <col min="7176" max="7176" width="10.7109375" style="92" customWidth="1"/>
    <col min="7177" max="7177" width="13" style="92" customWidth="1"/>
    <col min="7178" max="7178" width="12.7109375" style="92" customWidth="1"/>
    <col min="7179" max="7179" width="13.42578125" style="92" customWidth="1"/>
    <col min="7180" max="7180" width="12.7109375" style="92" customWidth="1"/>
    <col min="7181" max="7181" width="10.7109375" style="92" customWidth="1"/>
    <col min="7182" max="7425" width="9.28515625" style="92"/>
    <col min="7426" max="7426" width="10.7109375" style="92" customWidth="1"/>
    <col min="7427" max="7427" width="13.42578125" style="92" customWidth="1"/>
    <col min="7428" max="7428" width="12.7109375" style="92" customWidth="1"/>
    <col min="7429" max="7429" width="12.42578125" style="92" customWidth="1"/>
    <col min="7430" max="7430" width="13.7109375" style="92" customWidth="1"/>
    <col min="7431" max="7431" width="11.7109375" style="92" customWidth="1"/>
    <col min="7432" max="7432" width="10.7109375" style="92" customWidth="1"/>
    <col min="7433" max="7433" width="13" style="92" customWidth="1"/>
    <col min="7434" max="7434" width="12.7109375" style="92" customWidth="1"/>
    <col min="7435" max="7435" width="13.42578125" style="92" customWidth="1"/>
    <col min="7436" max="7436" width="12.7109375" style="92" customWidth="1"/>
    <col min="7437" max="7437" width="10.7109375" style="92" customWidth="1"/>
    <col min="7438" max="7681" width="9.28515625" style="92"/>
    <col min="7682" max="7682" width="10.7109375" style="92" customWidth="1"/>
    <col min="7683" max="7683" width="13.42578125" style="92" customWidth="1"/>
    <col min="7684" max="7684" width="12.7109375" style="92" customWidth="1"/>
    <col min="7685" max="7685" width="12.42578125" style="92" customWidth="1"/>
    <col min="7686" max="7686" width="13.7109375" style="92" customWidth="1"/>
    <col min="7687" max="7687" width="11.7109375" style="92" customWidth="1"/>
    <col min="7688" max="7688" width="10.7109375" style="92" customWidth="1"/>
    <col min="7689" max="7689" width="13" style="92" customWidth="1"/>
    <col min="7690" max="7690" width="12.7109375" style="92" customWidth="1"/>
    <col min="7691" max="7691" width="13.42578125" style="92" customWidth="1"/>
    <col min="7692" max="7692" width="12.7109375" style="92" customWidth="1"/>
    <col min="7693" max="7693" width="10.7109375" style="92" customWidth="1"/>
    <col min="7694" max="7937" width="9.28515625" style="92"/>
    <col min="7938" max="7938" width="10.7109375" style="92" customWidth="1"/>
    <col min="7939" max="7939" width="13.42578125" style="92" customWidth="1"/>
    <col min="7940" max="7940" width="12.7109375" style="92" customWidth="1"/>
    <col min="7941" max="7941" width="12.42578125" style="92" customWidth="1"/>
    <col min="7942" max="7942" width="13.7109375" style="92" customWidth="1"/>
    <col min="7943" max="7943" width="11.7109375" style="92" customWidth="1"/>
    <col min="7944" max="7944" width="10.7109375" style="92" customWidth="1"/>
    <col min="7945" max="7945" width="13" style="92" customWidth="1"/>
    <col min="7946" max="7946" width="12.7109375" style="92" customWidth="1"/>
    <col min="7947" max="7947" width="13.42578125" style="92" customWidth="1"/>
    <col min="7948" max="7948" width="12.7109375" style="92" customWidth="1"/>
    <col min="7949" max="7949" width="10.7109375" style="92" customWidth="1"/>
    <col min="7950" max="8193" width="9.28515625" style="92"/>
    <col min="8194" max="8194" width="10.7109375" style="92" customWidth="1"/>
    <col min="8195" max="8195" width="13.42578125" style="92" customWidth="1"/>
    <col min="8196" max="8196" width="12.7109375" style="92" customWidth="1"/>
    <col min="8197" max="8197" width="12.42578125" style="92" customWidth="1"/>
    <col min="8198" max="8198" width="13.7109375" style="92" customWidth="1"/>
    <col min="8199" max="8199" width="11.7109375" style="92" customWidth="1"/>
    <col min="8200" max="8200" width="10.7109375" style="92" customWidth="1"/>
    <col min="8201" max="8201" width="13" style="92" customWidth="1"/>
    <col min="8202" max="8202" width="12.7109375" style="92" customWidth="1"/>
    <col min="8203" max="8203" width="13.42578125" style="92" customWidth="1"/>
    <col min="8204" max="8204" width="12.7109375" style="92" customWidth="1"/>
    <col min="8205" max="8205" width="10.7109375" style="92" customWidth="1"/>
    <col min="8206" max="8449" width="9.28515625" style="92"/>
    <col min="8450" max="8450" width="10.7109375" style="92" customWidth="1"/>
    <col min="8451" max="8451" width="13.42578125" style="92" customWidth="1"/>
    <col min="8452" max="8452" width="12.7109375" style="92" customWidth="1"/>
    <col min="8453" max="8453" width="12.42578125" style="92" customWidth="1"/>
    <col min="8454" max="8454" width="13.7109375" style="92" customWidth="1"/>
    <col min="8455" max="8455" width="11.7109375" style="92" customWidth="1"/>
    <col min="8456" max="8456" width="10.7109375" style="92" customWidth="1"/>
    <col min="8457" max="8457" width="13" style="92" customWidth="1"/>
    <col min="8458" max="8458" width="12.7109375" style="92" customWidth="1"/>
    <col min="8459" max="8459" width="13.42578125" style="92" customWidth="1"/>
    <col min="8460" max="8460" width="12.7109375" style="92" customWidth="1"/>
    <col min="8461" max="8461" width="10.7109375" style="92" customWidth="1"/>
    <col min="8462" max="8705" width="9.28515625" style="92"/>
    <col min="8706" max="8706" width="10.7109375" style="92" customWidth="1"/>
    <col min="8707" max="8707" width="13.42578125" style="92" customWidth="1"/>
    <col min="8708" max="8708" width="12.7109375" style="92" customWidth="1"/>
    <col min="8709" max="8709" width="12.42578125" style="92" customWidth="1"/>
    <col min="8710" max="8710" width="13.7109375" style="92" customWidth="1"/>
    <col min="8711" max="8711" width="11.7109375" style="92" customWidth="1"/>
    <col min="8712" max="8712" width="10.7109375" style="92" customWidth="1"/>
    <col min="8713" max="8713" width="13" style="92" customWidth="1"/>
    <col min="8714" max="8714" width="12.7109375" style="92" customWidth="1"/>
    <col min="8715" max="8715" width="13.42578125" style="92" customWidth="1"/>
    <col min="8716" max="8716" width="12.7109375" style="92" customWidth="1"/>
    <col min="8717" max="8717" width="10.7109375" style="92" customWidth="1"/>
    <col min="8718" max="8961" width="9.28515625" style="92"/>
    <col min="8962" max="8962" width="10.7109375" style="92" customWidth="1"/>
    <col min="8963" max="8963" width="13.42578125" style="92" customWidth="1"/>
    <col min="8964" max="8964" width="12.7109375" style="92" customWidth="1"/>
    <col min="8965" max="8965" width="12.42578125" style="92" customWidth="1"/>
    <col min="8966" max="8966" width="13.7109375" style="92" customWidth="1"/>
    <col min="8967" max="8967" width="11.7109375" style="92" customWidth="1"/>
    <col min="8968" max="8968" width="10.7109375" style="92" customWidth="1"/>
    <col min="8969" max="8969" width="13" style="92" customWidth="1"/>
    <col min="8970" max="8970" width="12.7109375" style="92" customWidth="1"/>
    <col min="8971" max="8971" width="13.42578125" style="92" customWidth="1"/>
    <col min="8972" max="8972" width="12.7109375" style="92" customWidth="1"/>
    <col min="8973" max="8973" width="10.7109375" style="92" customWidth="1"/>
    <col min="8974" max="9217" width="9.28515625" style="92"/>
    <col min="9218" max="9218" width="10.7109375" style="92" customWidth="1"/>
    <col min="9219" max="9219" width="13.42578125" style="92" customWidth="1"/>
    <col min="9220" max="9220" width="12.7109375" style="92" customWidth="1"/>
    <col min="9221" max="9221" width="12.42578125" style="92" customWidth="1"/>
    <col min="9222" max="9222" width="13.7109375" style="92" customWidth="1"/>
    <col min="9223" max="9223" width="11.7109375" style="92" customWidth="1"/>
    <col min="9224" max="9224" width="10.7109375" style="92" customWidth="1"/>
    <col min="9225" max="9225" width="13" style="92" customWidth="1"/>
    <col min="9226" max="9226" width="12.7109375" style="92" customWidth="1"/>
    <col min="9227" max="9227" width="13.42578125" style="92" customWidth="1"/>
    <col min="9228" max="9228" width="12.7109375" style="92" customWidth="1"/>
    <col min="9229" max="9229" width="10.7109375" style="92" customWidth="1"/>
    <col min="9230" max="9473" width="9.28515625" style="92"/>
    <col min="9474" max="9474" width="10.7109375" style="92" customWidth="1"/>
    <col min="9475" max="9475" width="13.42578125" style="92" customWidth="1"/>
    <col min="9476" max="9476" width="12.7109375" style="92" customWidth="1"/>
    <col min="9477" max="9477" width="12.42578125" style="92" customWidth="1"/>
    <col min="9478" max="9478" width="13.7109375" style="92" customWidth="1"/>
    <col min="9479" max="9479" width="11.7109375" style="92" customWidth="1"/>
    <col min="9480" max="9480" width="10.7109375" style="92" customWidth="1"/>
    <col min="9481" max="9481" width="13" style="92" customWidth="1"/>
    <col min="9482" max="9482" width="12.7109375" style="92" customWidth="1"/>
    <col min="9483" max="9483" width="13.42578125" style="92" customWidth="1"/>
    <col min="9484" max="9484" width="12.7109375" style="92" customWidth="1"/>
    <col min="9485" max="9485" width="10.7109375" style="92" customWidth="1"/>
    <col min="9486" max="9729" width="9.28515625" style="92"/>
    <col min="9730" max="9730" width="10.7109375" style="92" customWidth="1"/>
    <col min="9731" max="9731" width="13.42578125" style="92" customWidth="1"/>
    <col min="9732" max="9732" width="12.7109375" style="92" customWidth="1"/>
    <col min="9733" max="9733" width="12.42578125" style="92" customWidth="1"/>
    <col min="9734" max="9734" width="13.7109375" style="92" customWidth="1"/>
    <col min="9735" max="9735" width="11.7109375" style="92" customWidth="1"/>
    <col min="9736" max="9736" width="10.7109375" style="92" customWidth="1"/>
    <col min="9737" max="9737" width="13" style="92" customWidth="1"/>
    <col min="9738" max="9738" width="12.7109375" style="92" customWidth="1"/>
    <col min="9739" max="9739" width="13.42578125" style="92" customWidth="1"/>
    <col min="9740" max="9740" width="12.7109375" style="92" customWidth="1"/>
    <col min="9741" max="9741" width="10.7109375" style="92" customWidth="1"/>
    <col min="9742" max="9985" width="9.28515625" style="92"/>
    <col min="9986" max="9986" width="10.7109375" style="92" customWidth="1"/>
    <col min="9987" max="9987" width="13.42578125" style="92" customWidth="1"/>
    <col min="9988" max="9988" width="12.7109375" style="92" customWidth="1"/>
    <col min="9989" max="9989" width="12.42578125" style="92" customWidth="1"/>
    <col min="9990" max="9990" width="13.7109375" style="92" customWidth="1"/>
    <col min="9991" max="9991" width="11.7109375" style="92" customWidth="1"/>
    <col min="9992" max="9992" width="10.7109375" style="92" customWidth="1"/>
    <col min="9993" max="9993" width="13" style="92" customWidth="1"/>
    <col min="9994" max="9994" width="12.7109375" style="92" customWidth="1"/>
    <col min="9995" max="9995" width="13.42578125" style="92" customWidth="1"/>
    <col min="9996" max="9996" width="12.7109375" style="92" customWidth="1"/>
    <col min="9997" max="9997" width="10.7109375" style="92" customWidth="1"/>
    <col min="9998" max="10241" width="9.28515625" style="92"/>
    <col min="10242" max="10242" width="10.7109375" style="92" customWidth="1"/>
    <col min="10243" max="10243" width="13.42578125" style="92" customWidth="1"/>
    <col min="10244" max="10244" width="12.7109375" style="92" customWidth="1"/>
    <col min="10245" max="10245" width="12.42578125" style="92" customWidth="1"/>
    <col min="10246" max="10246" width="13.7109375" style="92" customWidth="1"/>
    <col min="10247" max="10247" width="11.7109375" style="92" customWidth="1"/>
    <col min="10248" max="10248" width="10.7109375" style="92" customWidth="1"/>
    <col min="10249" max="10249" width="13" style="92" customWidth="1"/>
    <col min="10250" max="10250" width="12.7109375" style="92" customWidth="1"/>
    <col min="10251" max="10251" width="13.42578125" style="92" customWidth="1"/>
    <col min="10252" max="10252" width="12.7109375" style="92" customWidth="1"/>
    <col min="10253" max="10253" width="10.7109375" style="92" customWidth="1"/>
    <col min="10254" max="10497" width="9.28515625" style="92"/>
    <col min="10498" max="10498" width="10.7109375" style="92" customWidth="1"/>
    <col min="10499" max="10499" width="13.42578125" style="92" customWidth="1"/>
    <col min="10500" max="10500" width="12.7109375" style="92" customWidth="1"/>
    <col min="10501" max="10501" width="12.42578125" style="92" customWidth="1"/>
    <col min="10502" max="10502" width="13.7109375" style="92" customWidth="1"/>
    <col min="10503" max="10503" width="11.7109375" style="92" customWidth="1"/>
    <col min="10504" max="10504" width="10.7109375" style="92" customWidth="1"/>
    <col min="10505" max="10505" width="13" style="92" customWidth="1"/>
    <col min="10506" max="10506" width="12.7109375" style="92" customWidth="1"/>
    <col min="10507" max="10507" width="13.42578125" style="92" customWidth="1"/>
    <col min="10508" max="10508" width="12.7109375" style="92" customWidth="1"/>
    <col min="10509" max="10509" width="10.7109375" style="92" customWidth="1"/>
    <col min="10510" max="10753" width="9.28515625" style="92"/>
    <col min="10754" max="10754" width="10.7109375" style="92" customWidth="1"/>
    <col min="10755" max="10755" width="13.42578125" style="92" customWidth="1"/>
    <col min="10756" max="10756" width="12.7109375" style="92" customWidth="1"/>
    <col min="10757" max="10757" width="12.42578125" style="92" customWidth="1"/>
    <col min="10758" max="10758" width="13.7109375" style="92" customWidth="1"/>
    <col min="10759" max="10759" width="11.7109375" style="92" customWidth="1"/>
    <col min="10760" max="10760" width="10.7109375" style="92" customWidth="1"/>
    <col min="10761" max="10761" width="13" style="92" customWidth="1"/>
    <col min="10762" max="10762" width="12.7109375" style="92" customWidth="1"/>
    <col min="10763" max="10763" width="13.42578125" style="92" customWidth="1"/>
    <col min="10764" max="10764" width="12.7109375" style="92" customWidth="1"/>
    <col min="10765" max="10765" width="10.7109375" style="92" customWidth="1"/>
    <col min="10766" max="11009" width="9.28515625" style="92"/>
    <col min="11010" max="11010" width="10.7109375" style="92" customWidth="1"/>
    <col min="11011" max="11011" width="13.42578125" style="92" customWidth="1"/>
    <col min="11012" max="11012" width="12.7109375" style="92" customWidth="1"/>
    <col min="11013" max="11013" width="12.42578125" style="92" customWidth="1"/>
    <col min="11014" max="11014" width="13.7109375" style="92" customWidth="1"/>
    <col min="11015" max="11015" width="11.7109375" style="92" customWidth="1"/>
    <col min="11016" max="11016" width="10.7109375" style="92" customWidth="1"/>
    <col min="11017" max="11017" width="13" style="92" customWidth="1"/>
    <col min="11018" max="11018" width="12.7109375" style="92" customWidth="1"/>
    <col min="11019" max="11019" width="13.42578125" style="92" customWidth="1"/>
    <col min="11020" max="11020" width="12.7109375" style="92" customWidth="1"/>
    <col min="11021" max="11021" width="10.7109375" style="92" customWidth="1"/>
    <col min="11022" max="11265" width="9.28515625" style="92"/>
    <col min="11266" max="11266" width="10.7109375" style="92" customWidth="1"/>
    <col min="11267" max="11267" width="13.42578125" style="92" customWidth="1"/>
    <col min="11268" max="11268" width="12.7109375" style="92" customWidth="1"/>
    <col min="11269" max="11269" width="12.42578125" style="92" customWidth="1"/>
    <col min="11270" max="11270" width="13.7109375" style="92" customWidth="1"/>
    <col min="11271" max="11271" width="11.7109375" style="92" customWidth="1"/>
    <col min="11272" max="11272" width="10.7109375" style="92" customWidth="1"/>
    <col min="11273" max="11273" width="13" style="92" customWidth="1"/>
    <col min="11274" max="11274" width="12.7109375" style="92" customWidth="1"/>
    <col min="11275" max="11275" width="13.42578125" style="92" customWidth="1"/>
    <col min="11276" max="11276" width="12.7109375" style="92" customWidth="1"/>
    <col min="11277" max="11277" width="10.7109375" style="92" customWidth="1"/>
    <col min="11278" max="11521" width="9.28515625" style="92"/>
    <col min="11522" max="11522" width="10.7109375" style="92" customWidth="1"/>
    <col min="11523" max="11523" width="13.42578125" style="92" customWidth="1"/>
    <col min="11524" max="11524" width="12.7109375" style="92" customWidth="1"/>
    <col min="11525" max="11525" width="12.42578125" style="92" customWidth="1"/>
    <col min="11526" max="11526" width="13.7109375" style="92" customWidth="1"/>
    <col min="11527" max="11527" width="11.7109375" style="92" customWidth="1"/>
    <col min="11528" max="11528" width="10.7109375" style="92" customWidth="1"/>
    <col min="11529" max="11529" width="13" style="92" customWidth="1"/>
    <col min="11530" max="11530" width="12.7109375" style="92" customWidth="1"/>
    <col min="11531" max="11531" width="13.42578125" style="92" customWidth="1"/>
    <col min="11532" max="11532" width="12.7109375" style="92" customWidth="1"/>
    <col min="11533" max="11533" width="10.7109375" style="92" customWidth="1"/>
    <col min="11534" max="11777" width="9.28515625" style="92"/>
    <col min="11778" max="11778" width="10.7109375" style="92" customWidth="1"/>
    <col min="11779" max="11779" width="13.42578125" style="92" customWidth="1"/>
    <col min="11780" max="11780" width="12.7109375" style="92" customWidth="1"/>
    <col min="11781" max="11781" width="12.42578125" style="92" customWidth="1"/>
    <col min="11782" max="11782" width="13.7109375" style="92" customWidth="1"/>
    <col min="11783" max="11783" width="11.7109375" style="92" customWidth="1"/>
    <col min="11784" max="11784" width="10.7109375" style="92" customWidth="1"/>
    <col min="11785" max="11785" width="13" style="92" customWidth="1"/>
    <col min="11786" max="11786" width="12.7109375" style="92" customWidth="1"/>
    <col min="11787" max="11787" width="13.42578125" style="92" customWidth="1"/>
    <col min="11788" max="11788" width="12.7109375" style="92" customWidth="1"/>
    <col min="11789" max="11789" width="10.7109375" style="92" customWidth="1"/>
    <col min="11790" max="12033" width="9.28515625" style="92"/>
    <col min="12034" max="12034" width="10.7109375" style="92" customWidth="1"/>
    <col min="12035" max="12035" width="13.42578125" style="92" customWidth="1"/>
    <col min="12036" max="12036" width="12.7109375" style="92" customWidth="1"/>
    <col min="12037" max="12037" width="12.42578125" style="92" customWidth="1"/>
    <col min="12038" max="12038" width="13.7109375" style="92" customWidth="1"/>
    <col min="12039" max="12039" width="11.7109375" style="92" customWidth="1"/>
    <col min="12040" max="12040" width="10.7109375" style="92" customWidth="1"/>
    <col min="12041" max="12041" width="13" style="92" customWidth="1"/>
    <col min="12042" max="12042" width="12.7109375" style="92" customWidth="1"/>
    <col min="12043" max="12043" width="13.42578125" style="92" customWidth="1"/>
    <col min="12044" max="12044" width="12.7109375" style="92" customWidth="1"/>
    <col min="12045" max="12045" width="10.7109375" style="92" customWidth="1"/>
    <col min="12046" max="12289" width="9.28515625" style="92"/>
    <col min="12290" max="12290" width="10.7109375" style="92" customWidth="1"/>
    <col min="12291" max="12291" width="13.42578125" style="92" customWidth="1"/>
    <col min="12292" max="12292" width="12.7109375" style="92" customWidth="1"/>
    <col min="12293" max="12293" width="12.42578125" style="92" customWidth="1"/>
    <col min="12294" max="12294" width="13.7109375" style="92" customWidth="1"/>
    <col min="12295" max="12295" width="11.7109375" style="92" customWidth="1"/>
    <col min="12296" max="12296" width="10.7109375" style="92" customWidth="1"/>
    <col min="12297" max="12297" width="13" style="92" customWidth="1"/>
    <col min="12298" max="12298" width="12.7109375" style="92" customWidth="1"/>
    <col min="12299" max="12299" width="13.42578125" style="92" customWidth="1"/>
    <col min="12300" max="12300" width="12.7109375" style="92" customWidth="1"/>
    <col min="12301" max="12301" width="10.7109375" style="92" customWidth="1"/>
    <col min="12302" max="12545" width="9.28515625" style="92"/>
    <col min="12546" max="12546" width="10.7109375" style="92" customWidth="1"/>
    <col min="12547" max="12547" width="13.42578125" style="92" customWidth="1"/>
    <col min="12548" max="12548" width="12.7109375" style="92" customWidth="1"/>
    <col min="12549" max="12549" width="12.42578125" style="92" customWidth="1"/>
    <col min="12550" max="12550" width="13.7109375" style="92" customWidth="1"/>
    <col min="12551" max="12551" width="11.7109375" style="92" customWidth="1"/>
    <col min="12552" max="12552" width="10.7109375" style="92" customWidth="1"/>
    <col min="12553" max="12553" width="13" style="92" customWidth="1"/>
    <col min="12554" max="12554" width="12.7109375" style="92" customWidth="1"/>
    <col min="12555" max="12555" width="13.42578125" style="92" customWidth="1"/>
    <col min="12556" max="12556" width="12.7109375" style="92" customWidth="1"/>
    <col min="12557" max="12557" width="10.7109375" style="92" customWidth="1"/>
    <col min="12558" max="12801" width="9.28515625" style="92"/>
    <col min="12802" max="12802" width="10.7109375" style="92" customWidth="1"/>
    <col min="12803" max="12803" width="13.42578125" style="92" customWidth="1"/>
    <col min="12804" max="12804" width="12.7109375" style="92" customWidth="1"/>
    <col min="12805" max="12805" width="12.42578125" style="92" customWidth="1"/>
    <col min="12806" max="12806" width="13.7109375" style="92" customWidth="1"/>
    <col min="12807" max="12807" width="11.7109375" style="92" customWidth="1"/>
    <col min="12808" max="12808" width="10.7109375" style="92" customWidth="1"/>
    <col min="12809" max="12809" width="13" style="92" customWidth="1"/>
    <col min="12810" max="12810" width="12.7109375" style="92" customWidth="1"/>
    <col min="12811" max="12811" width="13.42578125" style="92" customWidth="1"/>
    <col min="12812" max="12812" width="12.7109375" style="92" customWidth="1"/>
    <col min="12813" max="12813" width="10.7109375" style="92" customWidth="1"/>
    <col min="12814" max="13057" width="9.28515625" style="92"/>
    <col min="13058" max="13058" width="10.7109375" style="92" customWidth="1"/>
    <col min="13059" max="13059" width="13.42578125" style="92" customWidth="1"/>
    <col min="13060" max="13060" width="12.7109375" style="92" customWidth="1"/>
    <col min="13061" max="13061" width="12.42578125" style="92" customWidth="1"/>
    <col min="13062" max="13062" width="13.7109375" style="92" customWidth="1"/>
    <col min="13063" max="13063" width="11.7109375" style="92" customWidth="1"/>
    <col min="13064" max="13064" width="10.7109375" style="92" customWidth="1"/>
    <col min="13065" max="13065" width="13" style="92" customWidth="1"/>
    <col min="13066" max="13066" width="12.7109375" style="92" customWidth="1"/>
    <col min="13067" max="13067" width="13.42578125" style="92" customWidth="1"/>
    <col min="13068" max="13068" width="12.7109375" style="92" customWidth="1"/>
    <col min="13069" max="13069" width="10.7109375" style="92" customWidth="1"/>
    <col min="13070" max="13313" width="9.28515625" style="92"/>
    <col min="13314" max="13314" width="10.7109375" style="92" customWidth="1"/>
    <col min="13315" max="13315" width="13.42578125" style="92" customWidth="1"/>
    <col min="13316" max="13316" width="12.7109375" style="92" customWidth="1"/>
    <col min="13317" max="13317" width="12.42578125" style="92" customWidth="1"/>
    <col min="13318" max="13318" width="13.7109375" style="92" customWidth="1"/>
    <col min="13319" max="13319" width="11.7109375" style="92" customWidth="1"/>
    <col min="13320" max="13320" width="10.7109375" style="92" customWidth="1"/>
    <col min="13321" max="13321" width="13" style="92" customWidth="1"/>
    <col min="13322" max="13322" width="12.7109375" style="92" customWidth="1"/>
    <col min="13323" max="13323" width="13.42578125" style="92" customWidth="1"/>
    <col min="13324" max="13324" width="12.7109375" style="92" customWidth="1"/>
    <col min="13325" max="13325" width="10.7109375" style="92" customWidth="1"/>
    <col min="13326" max="13569" width="9.28515625" style="92"/>
    <col min="13570" max="13570" width="10.7109375" style="92" customWidth="1"/>
    <col min="13571" max="13571" width="13.42578125" style="92" customWidth="1"/>
    <col min="13572" max="13572" width="12.7109375" style="92" customWidth="1"/>
    <col min="13573" max="13573" width="12.42578125" style="92" customWidth="1"/>
    <col min="13574" max="13574" width="13.7109375" style="92" customWidth="1"/>
    <col min="13575" max="13575" width="11.7109375" style="92" customWidth="1"/>
    <col min="13576" max="13576" width="10.7109375" style="92" customWidth="1"/>
    <col min="13577" max="13577" width="13" style="92" customWidth="1"/>
    <col min="13578" max="13578" width="12.7109375" style="92" customWidth="1"/>
    <col min="13579" max="13579" width="13.42578125" style="92" customWidth="1"/>
    <col min="13580" max="13580" width="12.7109375" style="92" customWidth="1"/>
    <col min="13581" max="13581" width="10.7109375" style="92" customWidth="1"/>
    <col min="13582" max="13825" width="9.28515625" style="92"/>
    <col min="13826" max="13826" width="10.7109375" style="92" customWidth="1"/>
    <col min="13827" max="13827" width="13.42578125" style="92" customWidth="1"/>
    <col min="13828" max="13828" width="12.7109375" style="92" customWidth="1"/>
    <col min="13829" max="13829" width="12.42578125" style="92" customWidth="1"/>
    <col min="13830" max="13830" width="13.7109375" style="92" customWidth="1"/>
    <col min="13831" max="13831" width="11.7109375" style="92" customWidth="1"/>
    <col min="13832" max="13832" width="10.7109375" style="92" customWidth="1"/>
    <col min="13833" max="13833" width="13" style="92" customWidth="1"/>
    <col min="13834" max="13834" width="12.7109375" style="92" customWidth="1"/>
    <col min="13835" max="13835" width="13.42578125" style="92" customWidth="1"/>
    <col min="13836" max="13836" width="12.7109375" style="92" customWidth="1"/>
    <col min="13837" max="13837" width="10.7109375" style="92" customWidth="1"/>
    <col min="13838" max="14081" width="9.28515625" style="92"/>
    <col min="14082" max="14082" width="10.7109375" style="92" customWidth="1"/>
    <col min="14083" max="14083" width="13.42578125" style="92" customWidth="1"/>
    <col min="14084" max="14084" width="12.7109375" style="92" customWidth="1"/>
    <col min="14085" max="14085" width="12.42578125" style="92" customWidth="1"/>
    <col min="14086" max="14086" width="13.7109375" style="92" customWidth="1"/>
    <col min="14087" max="14087" width="11.7109375" style="92" customWidth="1"/>
    <col min="14088" max="14088" width="10.7109375" style="92" customWidth="1"/>
    <col min="14089" max="14089" width="13" style="92" customWidth="1"/>
    <col min="14090" max="14090" width="12.7109375" style="92" customWidth="1"/>
    <col min="14091" max="14091" width="13.42578125" style="92" customWidth="1"/>
    <col min="14092" max="14092" width="12.7109375" style="92" customWidth="1"/>
    <col min="14093" max="14093" width="10.7109375" style="92" customWidth="1"/>
    <col min="14094" max="14337" width="9.28515625" style="92"/>
    <col min="14338" max="14338" width="10.7109375" style="92" customWidth="1"/>
    <col min="14339" max="14339" width="13.42578125" style="92" customWidth="1"/>
    <col min="14340" max="14340" width="12.7109375" style="92" customWidth="1"/>
    <col min="14341" max="14341" width="12.42578125" style="92" customWidth="1"/>
    <col min="14342" max="14342" width="13.7109375" style="92" customWidth="1"/>
    <col min="14343" max="14343" width="11.7109375" style="92" customWidth="1"/>
    <col min="14344" max="14344" width="10.7109375" style="92" customWidth="1"/>
    <col min="14345" max="14345" width="13" style="92" customWidth="1"/>
    <col min="14346" max="14346" width="12.7109375" style="92" customWidth="1"/>
    <col min="14347" max="14347" width="13.42578125" style="92" customWidth="1"/>
    <col min="14348" max="14348" width="12.7109375" style="92" customWidth="1"/>
    <col min="14349" max="14349" width="10.7109375" style="92" customWidth="1"/>
    <col min="14350" max="14593" width="9.28515625" style="92"/>
    <col min="14594" max="14594" width="10.7109375" style="92" customWidth="1"/>
    <col min="14595" max="14595" width="13.42578125" style="92" customWidth="1"/>
    <col min="14596" max="14596" width="12.7109375" style="92" customWidth="1"/>
    <col min="14597" max="14597" width="12.42578125" style="92" customWidth="1"/>
    <col min="14598" max="14598" width="13.7109375" style="92" customWidth="1"/>
    <col min="14599" max="14599" width="11.7109375" style="92" customWidth="1"/>
    <col min="14600" max="14600" width="10.7109375" style="92" customWidth="1"/>
    <col min="14601" max="14601" width="13" style="92" customWidth="1"/>
    <col min="14602" max="14602" width="12.7109375" style="92" customWidth="1"/>
    <col min="14603" max="14603" width="13.42578125" style="92" customWidth="1"/>
    <col min="14604" max="14604" width="12.7109375" style="92" customWidth="1"/>
    <col min="14605" max="14605" width="10.7109375" style="92" customWidth="1"/>
    <col min="14606" max="14849" width="9.28515625" style="92"/>
    <col min="14850" max="14850" width="10.7109375" style="92" customWidth="1"/>
    <col min="14851" max="14851" width="13.42578125" style="92" customWidth="1"/>
    <col min="14852" max="14852" width="12.7109375" style="92" customWidth="1"/>
    <col min="14853" max="14853" width="12.42578125" style="92" customWidth="1"/>
    <col min="14854" max="14854" width="13.7109375" style="92" customWidth="1"/>
    <col min="14855" max="14855" width="11.7109375" style="92" customWidth="1"/>
    <col min="14856" max="14856" width="10.7109375" style="92" customWidth="1"/>
    <col min="14857" max="14857" width="13" style="92" customWidth="1"/>
    <col min="14858" max="14858" width="12.7109375" style="92" customWidth="1"/>
    <col min="14859" max="14859" width="13.42578125" style="92" customWidth="1"/>
    <col min="14860" max="14860" width="12.7109375" style="92" customWidth="1"/>
    <col min="14861" max="14861" width="10.7109375" style="92" customWidth="1"/>
    <col min="14862" max="15105" width="9.28515625" style="92"/>
    <col min="15106" max="15106" width="10.7109375" style="92" customWidth="1"/>
    <col min="15107" max="15107" width="13.42578125" style="92" customWidth="1"/>
    <col min="15108" max="15108" width="12.7109375" style="92" customWidth="1"/>
    <col min="15109" max="15109" width="12.42578125" style="92" customWidth="1"/>
    <col min="15110" max="15110" width="13.7109375" style="92" customWidth="1"/>
    <col min="15111" max="15111" width="11.7109375" style="92" customWidth="1"/>
    <col min="15112" max="15112" width="10.7109375" style="92" customWidth="1"/>
    <col min="15113" max="15113" width="13" style="92" customWidth="1"/>
    <col min="15114" max="15114" width="12.7109375" style="92" customWidth="1"/>
    <col min="15115" max="15115" width="13.42578125" style="92" customWidth="1"/>
    <col min="15116" max="15116" width="12.7109375" style="92" customWidth="1"/>
    <col min="15117" max="15117" width="10.7109375" style="92" customWidth="1"/>
    <col min="15118" max="15361" width="9.28515625" style="92"/>
    <col min="15362" max="15362" width="10.7109375" style="92" customWidth="1"/>
    <col min="15363" max="15363" width="13.42578125" style="92" customWidth="1"/>
    <col min="15364" max="15364" width="12.7109375" style="92" customWidth="1"/>
    <col min="15365" max="15365" width="12.42578125" style="92" customWidth="1"/>
    <col min="15366" max="15366" width="13.7109375" style="92" customWidth="1"/>
    <col min="15367" max="15367" width="11.7109375" style="92" customWidth="1"/>
    <col min="15368" max="15368" width="10.7109375" style="92" customWidth="1"/>
    <col min="15369" max="15369" width="13" style="92" customWidth="1"/>
    <col min="15370" max="15370" width="12.7109375" style="92" customWidth="1"/>
    <col min="15371" max="15371" width="13.42578125" style="92" customWidth="1"/>
    <col min="15372" max="15372" width="12.7109375" style="92" customWidth="1"/>
    <col min="15373" max="15373" width="10.7109375" style="92" customWidth="1"/>
    <col min="15374" max="15617" width="9.28515625" style="92"/>
    <col min="15618" max="15618" width="10.7109375" style="92" customWidth="1"/>
    <col min="15619" max="15619" width="13.42578125" style="92" customWidth="1"/>
    <col min="15620" max="15620" width="12.7109375" style="92" customWidth="1"/>
    <col min="15621" max="15621" width="12.42578125" style="92" customWidth="1"/>
    <col min="15622" max="15622" width="13.7109375" style="92" customWidth="1"/>
    <col min="15623" max="15623" width="11.7109375" style="92" customWidth="1"/>
    <col min="15624" max="15624" width="10.7109375" style="92" customWidth="1"/>
    <col min="15625" max="15625" width="13" style="92" customWidth="1"/>
    <col min="15626" max="15626" width="12.7109375" style="92" customWidth="1"/>
    <col min="15627" max="15627" width="13.42578125" style="92" customWidth="1"/>
    <col min="15628" max="15628" width="12.7109375" style="92" customWidth="1"/>
    <col min="15629" max="15629" width="10.7109375" style="92" customWidth="1"/>
    <col min="15630" max="15873" width="9.28515625" style="92"/>
    <col min="15874" max="15874" width="10.7109375" style="92" customWidth="1"/>
    <col min="15875" max="15875" width="13.42578125" style="92" customWidth="1"/>
    <col min="15876" max="15876" width="12.7109375" style="92" customWidth="1"/>
    <col min="15877" max="15877" width="12.42578125" style="92" customWidth="1"/>
    <col min="15878" max="15878" width="13.7109375" style="92" customWidth="1"/>
    <col min="15879" max="15879" width="11.7109375" style="92" customWidth="1"/>
    <col min="15880" max="15880" width="10.7109375" style="92" customWidth="1"/>
    <col min="15881" max="15881" width="13" style="92" customWidth="1"/>
    <col min="15882" max="15882" width="12.7109375" style="92" customWidth="1"/>
    <col min="15883" max="15883" width="13.42578125" style="92" customWidth="1"/>
    <col min="15884" max="15884" width="12.7109375" style="92" customWidth="1"/>
    <col min="15885" max="15885" width="10.7109375" style="92" customWidth="1"/>
    <col min="15886" max="16129" width="9.28515625" style="92"/>
    <col min="16130" max="16130" width="10.7109375" style="92" customWidth="1"/>
    <col min="16131" max="16131" width="13.42578125" style="92" customWidth="1"/>
    <col min="16132" max="16132" width="12.7109375" style="92" customWidth="1"/>
    <col min="16133" max="16133" width="12.42578125" style="92" customWidth="1"/>
    <col min="16134" max="16134" width="13.7109375" style="92" customWidth="1"/>
    <col min="16135" max="16135" width="11.7109375" style="92" customWidth="1"/>
    <col min="16136" max="16136" width="10.7109375" style="92" customWidth="1"/>
    <col min="16137" max="16137" width="13" style="92" customWidth="1"/>
    <col min="16138" max="16138" width="12.7109375" style="92" customWidth="1"/>
    <col min="16139" max="16139" width="13.42578125" style="92" customWidth="1"/>
    <col min="16140" max="16140" width="12.7109375" style="92" customWidth="1"/>
    <col min="16141" max="16141" width="10.7109375" style="92" customWidth="1"/>
    <col min="16142" max="16384" width="9.28515625" style="92"/>
  </cols>
  <sheetData>
    <row r="1" spans="1:13" s="82" customFormat="1" ht="35.65" customHeight="1" x14ac:dyDescent="0.25">
      <c r="A1" s="152" t="s">
        <v>17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s="82" customFormat="1" ht="35.65" customHeight="1" x14ac:dyDescent="0.25">
      <c r="A2" s="153" t="s">
        <v>18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13" s="82" customFormat="1" ht="35.65" customHeight="1" x14ac:dyDescent="0.25">
      <c r="A3" s="83"/>
      <c r="B3" s="154" t="s">
        <v>73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</row>
    <row r="4" spans="1:13" s="82" customFormat="1" ht="35.65" customHeight="1" x14ac:dyDescent="0.25">
      <c r="A4" s="155" t="s">
        <v>19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</row>
    <row r="5" spans="1:13" s="85" customFormat="1" ht="35.65" customHeight="1" x14ac:dyDescent="0.25">
      <c r="A5" s="84"/>
      <c r="E5" s="86" t="s">
        <v>20</v>
      </c>
      <c r="F5" s="156" t="s">
        <v>67</v>
      </c>
      <c r="G5" s="156"/>
      <c r="H5" s="156"/>
      <c r="I5" s="156"/>
      <c r="J5" s="156"/>
    </row>
    <row r="6" spans="1:13" s="88" customFormat="1" x14ac:dyDescent="0.2">
      <c r="A6" s="87"/>
      <c r="L6" s="89" t="s">
        <v>2</v>
      </c>
      <c r="M6" s="89" t="s">
        <v>2</v>
      </c>
    </row>
    <row r="7" spans="1:13" x14ac:dyDescent="0.2">
      <c r="A7" s="90" t="s">
        <v>3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89" t="s">
        <v>4</v>
      </c>
      <c r="M7" s="89" t="s">
        <v>4</v>
      </c>
    </row>
    <row r="8" spans="1:13" x14ac:dyDescent="0.2">
      <c r="A8" s="90" t="s">
        <v>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89" t="s">
        <v>6</v>
      </c>
      <c r="M8" s="89" t="s">
        <v>6</v>
      </c>
    </row>
    <row r="9" spans="1:13" x14ac:dyDescent="0.2">
      <c r="A9" s="90" t="s">
        <v>7</v>
      </c>
      <c r="B9" s="91"/>
      <c r="C9" s="91"/>
      <c r="E9" s="91"/>
      <c r="F9" s="91"/>
      <c r="G9" s="91"/>
      <c r="H9" s="91"/>
      <c r="I9" s="91"/>
      <c r="J9" s="91"/>
      <c r="K9" s="91"/>
      <c r="L9" s="89" t="s">
        <v>8</v>
      </c>
      <c r="M9" s="89" t="s">
        <v>9</v>
      </c>
    </row>
    <row r="10" spans="1:13" x14ac:dyDescent="0.2">
      <c r="A10" s="90" t="s">
        <v>10</v>
      </c>
      <c r="B10" s="93"/>
      <c r="C10" s="94"/>
      <c r="D10" s="94"/>
      <c r="E10" s="94"/>
      <c r="F10" s="95" t="s">
        <v>31</v>
      </c>
      <c r="G10" s="94"/>
      <c r="H10" s="94"/>
      <c r="I10" s="94"/>
      <c r="J10" s="94"/>
      <c r="K10" s="94"/>
      <c r="L10" s="89" t="s">
        <v>11</v>
      </c>
      <c r="M10" s="89" t="s">
        <v>11</v>
      </c>
    </row>
    <row r="11" spans="1:13" s="89" customFormat="1" x14ac:dyDescent="0.2">
      <c r="A11" s="90" t="s">
        <v>12</v>
      </c>
      <c r="B11" s="90">
        <v>2015</v>
      </c>
      <c r="C11" s="90">
        <f t="shared" ref="C11:K11" si="0">B11+1</f>
        <v>2016</v>
      </c>
      <c r="D11" s="90">
        <f t="shared" si="0"/>
        <v>2017</v>
      </c>
      <c r="E11" s="90">
        <f t="shared" si="0"/>
        <v>2018</v>
      </c>
      <c r="F11" s="90">
        <f t="shared" si="0"/>
        <v>2019</v>
      </c>
      <c r="G11" s="90">
        <f t="shared" si="0"/>
        <v>2020</v>
      </c>
      <c r="H11" s="90">
        <f t="shared" si="0"/>
        <v>2021</v>
      </c>
      <c r="I11" s="90">
        <f t="shared" si="0"/>
        <v>2022</v>
      </c>
      <c r="J11" s="90">
        <f t="shared" si="0"/>
        <v>2023</v>
      </c>
      <c r="K11" s="90">
        <f t="shared" si="0"/>
        <v>2024</v>
      </c>
      <c r="L11" s="89" t="s">
        <v>13</v>
      </c>
      <c r="M11" s="89" t="s">
        <v>13</v>
      </c>
    </row>
    <row r="12" spans="1:13" x14ac:dyDescent="0.2">
      <c r="A12" s="96" t="s">
        <v>14</v>
      </c>
      <c r="B12" s="97">
        <v>0</v>
      </c>
      <c r="C12" s="97">
        <v>0</v>
      </c>
      <c r="D12" s="97">
        <v>0</v>
      </c>
      <c r="E12" s="97">
        <v>0</v>
      </c>
      <c r="F12" s="97">
        <v>0</v>
      </c>
      <c r="G12" s="97">
        <v>0</v>
      </c>
      <c r="H12" s="97">
        <v>0</v>
      </c>
      <c r="I12" s="97">
        <v>0</v>
      </c>
      <c r="J12" s="97">
        <v>0</v>
      </c>
      <c r="K12" s="97">
        <v>0</v>
      </c>
      <c r="L12" s="97">
        <v>0</v>
      </c>
      <c r="M12" s="97">
        <v>0</v>
      </c>
    </row>
    <row r="13" spans="1:13" x14ac:dyDescent="0.2">
      <c r="A13" s="98">
        <v>1995</v>
      </c>
      <c r="B13" s="97">
        <v>0</v>
      </c>
      <c r="C13" s="97">
        <v>0</v>
      </c>
      <c r="D13" s="97">
        <v>0</v>
      </c>
      <c r="E13" s="97">
        <v>0</v>
      </c>
      <c r="F13" s="97">
        <v>0</v>
      </c>
      <c r="G13" s="97">
        <v>0</v>
      </c>
      <c r="H13" s="97">
        <v>0</v>
      </c>
      <c r="I13" s="97">
        <v>0</v>
      </c>
      <c r="J13" s="97">
        <v>0</v>
      </c>
      <c r="K13" s="97">
        <v>0</v>
      </c>
      <c r="L13" s="97">
        <v>0</v>
      </c>
      <c r="M13" s="97">
        <v>0</v>
      </c>
    </row>
    <row r="14" spans="1:13" x14ac:dyDescent="0.2">
      <c r="A14" s="99">
        <f t="shared" ref="A14:A42" si="1">1+A13</f>
        <v>1996</v>
      </c>
      <c r="B14" s="97">
        <v>0</v>
      </c>
      <c r="C14" s="97">
        <v>0</v>
      </c>
      <c r="D14" s="97">
        <v>0</v>
      </c>
      <c r="E14" s="97">
        <v>0</v>
      </c>
      <c r="F14" s="97">
        <v>0</v>
      </c>
      <c r="G14" s="97">
        <v>0</v>
      </c>
      <c r="H14" s="97">
        <v>0</v>
      </c>
      <c r="I14" s="97">
        <v>0</v>
      </c>
      <c r="J14" s="97">
        <v>0</v>
      </c>
      <c r="K14" s="97">
        <v>0</v>
      </c>
      <c r="L14" s="97">
        <v>0</v>
      </c>
      <c r="M14" s="97">
        <v>0</v>
      </c>
    </row>
    <row r="15" spans="1:13" x14ac:dyDescent="0.2">
      <c r="A15" s="99">
        <f t="shared" si="1"/>
        <v>1997</v>
      </c>
      <c r="B15" s="97">
        <v>0</v>
      </c>
      <c r="C15" s="97">
        <v>0</v>
      </c>
      <c r="D15" s="97">
        <v>0</v>
      </c>
      <c r="E15" s="97">
        <v>0</v>
      </c>
      <c r="F15" s="97">
        <v>0</v>
      </c>
      <c r="G15" s="97">
        <v>0</v>
      </c>
      <c r="H15" s="97">
        <v>0</v>
      </c>
      <c r="I15" s="97">
        <v>0</v>
      </c>
      <c r="J15" s="97">
        <v>0</v>
      </c>
      <c r="K15" s="97">
        <v>0</v>
      </c>
      <c r="L15" s="97">
        <v>0</v>
      </c>
      <c r="M15" s="97">
        <v>0</v>
      </c>
    </row>
    <row r="16" spans="1:13" x14ac:dyDescent="0.2">
      <c r="A16" s="99">
        <f t="shared" si="1"/>
        <v>1998</v>
      </c>
      <c r="B16" s="97">
        <v>0</v>
      </c>
      <c r="C16" s="97">
        <v>0</v>
      </c>
      <c r="D16" s="97">
        <v>0</v>
      </c>
      <c r="E16" s="97">
        <v>0</v>
      </c>
      <c r="F16" s="97">
        <v>0</v>
      </c>
      <c r="G16" s="97">
        <v>0</v>
      </c>
      <c r="H16" s="97">
        <v>0</v>
      </c>
      <c r="I16" s="97">
        <v>0</v>
      </c>
      <c r="J16" s="97">
        <v>0</v>
      </c>
      <c r="K16" s="97">
        <v>0</v>
      </c>
      <c r="L16" s="97">
        <v>0</v>
      </c>
      <c r="M16" s="97">
        <v>0</v>
      </c>
    </row>
    <row r="17" spans="1:13" x14ac:dyDescent="0.2">
      <c r="A17" s="99">
        <f t="shared" si="1"/>
        <v>1999</v>
      </c>
      <c r="B17" s="97">
        <v>0</v>
      </c>
      <c r="C17" s="97">
        <v>0</v>
      </c>
      <c r="D17" s="97">
        <v>0</v>
      </c>
      <c r="E17" s="97">
        <v>0</v>
      </c>
      <c r="F17" s="97">
        <v>0</v>
      </c>
      <c r="G17" s="97">
        <v>0</v>
      </c>
      <c r="H17" s="97">
        <v>0</v>
      </c>
      <c r="I17" s="97">
        <v>0</v>
      </c>
      <c r="J17" s="97">
        <v>0</v>
      </c>
      <c r="K17" s="97">
        <v>0</v>
      </c>
      <c r="L17" s="97">
        <v>0</v>
      </c>
      <c r="M17" s="97">
        <v>0</v>
      </c>
    </row>
    <row r="18" spans="1:13" x14ac:dyDescent="0.2">
      <c r="A18" s="99">
        <f t="shared" si="1"/>
        <v>2000</v>
      </c>
      <c r="B18" s="97">
        <v>0</v>
      </c>
      <c r="C18" s="97">
        <v>0</v>
      </c>
      <c r="D18" s="97">
        <v>0</v>
      </c>
      <c r="E18" s="97">
        <v>0</v>
      </c>
      <c r="F18" s="97">
        <v>0</v>
      </c>
      <c r="G18" s="97">
        <v>0</v>
      </c>
      <c r="H18" s="97">
        <v>0</v>
      </c>
      <c r="I18" s="97">
        <v>0</v>
      </c>
      <c r="J18" s="97">
        <v>0</v>
      </c>
      <c r="K18" s="97">
        <v>0</v>
      </c>
      <c r="L18" s="97">
        <v>0</v>
      </c>
      <c r="M18" s="97">
        <v>0</v>
      </c>
    </row>
    <row r="19" spans="1:13" x14ac:dyDescent="0.2">
      <c r="A19" s="99">
        <f t="shared" si="1"/>
        <v>2001</v>
      </c>
      <c r="B19" s="97">
        <v>0</v>
      </c>
      <c r="C19" s="97">
        <v>0</v>
      </c>
      <c r="D19" s="97">
        <v>0</v>
      </c>
      <c r="E19" s="97">
        <v>0</v>
      </c>
      <c r="F19" s="97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</row>
    <row r="20" spans="1:13" x14ac:dyDescent="0.2">
      <c r="A20" s="99">
        <f t="shared" si="1"/>
        <v>2002</v>
      </c>
      <c r="B20" s="97">
        <v>0</v>
      </c>
      <c r="C20" s="97">
        <v>0</v>
      </c>
      <c r="D20" s="97">
        <v>0</v>
      </c>
      <c r="E20" s="97">
        <v>0</v>
      </c>
      <c r="F20" s="97">
        <v>0</v>
      </c>
      <c r="G20" s="97">
        <v>0</v>
      </c>
      <c r="H20" s="97">
        <v>0</v>
      </c>
      <c r="I20" s="97">
        <v>0</v>
      </c>
      <c r="J20" s="97">
        <v>0</v>
      </c>
      <c r="K20" s="97">
        <v>0</v>
      </c>
      <c r="L20" s="97">
        <v>0</v>
      </c>
      <c r="M20" s="97">
        <v>0</v>
      </c>
    </row>
    <row r="21" spans="1:13" x14ac:dyDescent="0.2">
      <c r="A21" s="99">
        <f t="shared" si="1"/>
        <v>2003</v>
      </c>
      <c r="B21" s="97">
        <v>0</v>
      </c>
      <c r="C21" s="97">
        <v>0</v>
      </c>
      <c r="D21" s="97">
        <v>0</v>
      </c>
      <c r="E21" s="97">
        <v>0</v>
      </c>
      <c r="F21" s="97">
        <v>0</v>
      </c>
      <c r="G21" s="97">
        <v>0</v>
      </c>
      <c r="H21" s="97">
        <v>0</v>
      </c>
      <c r="I21" s="97">
        <v>0</v>
      </c>
      <c r="J21" s="97">
        <v>0</v>
      </c>
      <c r="K21" s="97">
        <v>0</v>
      </c>
      <c r="L21" s="97">
        <v>0</v>
      </c>
      <c r="M21" s="97">
        <v>0</v>
      </c>
    </row>
    <row r="22" spans="1:13" x14ac:dyDescent="0.2">
      <c r="A22" s="99">
        <f t="shared" si="1"/>
        <v>2004</v>
      </c>
      <c r="B22" s="97">
        <v>0</v>
      </c>
      <c r="C22" s="97">
        <v>0</v>
      </c>
      <c r="D22" s="97">
        <v>0</v>
      </c>
      <c r="E22" s="97">
        <v>0</v>
      </c>
      <c r="F22" s="97">
        <v>0</v>
      </c>
      <c r="G22" s="97">
        <v>0</v>
      </c>
      <c r="H22" s="97">
        <v>0</v>
      </c>
      <c r="I22" s="97">
        <v>0</v>
      </c>
      <c r="J22" s="97">
        <v>0</v>
      </c>
      <c r="K22" s="97">
        <v>0</v>
      </c>
      <c r="L22" s="97">
        <v>0</v>
      </c>
      <c r="M22" s="97">
        <v>0</v>
      </c>
    </row>
    <row r="23" spans="1:13" x14ac:dyDescent="0.2">
      <c r="A23" s="99">
        <f t="shared" si="1"/>
        <v>2005</v>
      </c>
      <c r="B23" s="97">
        <v>0</v>
      </c>
      <c r="C23" s="97">
        <v>0</v>
      </c>
      <c r="D23" s="97">
        <v>0</v>
      </c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</row>
    <row r="24" spans="1:13" x14ac:dyDescent="0.2">
      <c r="A24" s="99">
        <f t="shared" si="1"/>
        <v>2006</v>
      </c>
      <c r="B24" s="97">
        <v>0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7">
        <v>0</v>
      </c>
      <c r="J24" s="97">
        <v>0</v>
      </c>
      <c r="K24" s="97">
        <v>0</v>
      </c>
      <c r="L24" s="97">
        <v>0</v>
      </c>
      <c r="M24" s="97">
        <v>0</v>
      </c>
    </row>
    <row r="25" spans="1:13" s="100" customFormat="1" x14ac:dyDescent="0.2">
      <c r="A25" s="99">
        <f t="shared" si="1"/>
        <v>2007</v>
      </c>
      <c r="B25" s="97">
        <v>0</v>
      </c>
      <c r="C25" s="97">
        <v>0</v>
      </c>
      <c r="D25" s="97">
        <v>0</v>
      </c>
      <c r="E25" s="97">
        <v>0</v>
      </c>
      <c r="F25" s="97">
        <v>0</v>
      </c>
      <c r="G25" s="97">
        <v>0</v>
      </c>
      <c r="H25" s="97">
        <v>0</v>
      </c>
      <c r="I25" s="97">
        <v>0</v>
      </c>
      <c r="J25" s="97">
        <v>0</v>
      </c>
      <c r="K25" s="97">
        <v>0</v>
      </c>
      <c r="L25" s="97">
        <v>0</v>
      </c>
      <c r="M25" s="97">
        <v>0</v>
      </c>
    </row>
    <row r="26" spans="1:13" x14ac:dyDescent="0.2">
      <c r="A26" s="99">
        <f t="shared" si="1"/>
        <v>2008</v>
      </c>
      <c r="B26" s="97">
        <v>0</v>
      </c>
      <c r="C26" s="97">
        <v>0</v>
      </c>
      <c r="D26" s="97">
        <v>0</v>
      </c>
      <c r="E26" s="97">
        <v>0</v>
      </c>
      <c r="F26" s="97">
        <v>0</v>
      </c>
      <c r="G26" s="97">
        <v>0</v>
      </c>
      <c r="H26" s="97">
        <v>0</v>
      </c>
      <c r="I26" s="97">
        <v>0</v>
      </c>
      <c r="J26" s="97">
        <v>0</v>
      </c>
      <c r="K26" s="97">
        <v>0</v>
      </c>
      <c r="L26" s="97">
        <v>0</v>
      </c>
      <c r="M26" s="97">
        <v>0</v>
      </c>
    </row>
    <row r="27" spans="1:13" x14ac:dyDescent="0.2">
      <c r="A27" s="99">
        <f t="shared" si="1"/>
        <v>2009</v>
      </c>
      <c r="B27" s="97">
        <v>0</v>
      </c>
      <c r="C27" s="97">
        <v>0</v>
      </c>
      <c r="D27" s="97">
        <v>0</v>
      </c>
      <c r="E27" s="97">
        <v>0</v>
      </c>
      <c r="F27" s="97">
        <v>0</v>
      </c>
      <c r="G27" s="97">
        <v>0</v>
      </c>
      <c r="H27" s="97">
        <v>0</v>
      </c>
      <c r="I27" s="97">
        <v>0</v>
      </c>
      <c r="J27" s="97">
        <v>0</v>
      </c>
      <c r="K27" s="97">
        <v>0</v>
      </c>
      <c r="L27" s="97">
        <v>0</v>
      </c>
      <c r="M27" s="97">
        <v>0</v>
      </c>
    </row>
    <row r="28" spans="1:13" x14ac:dyDescent="0.2">
      <c r="A28" s="99">
        <f t="shared" si="1"/>
        <v>2010</v>
      </c>
      <c r="B28" s="97">
        <v>0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  <c r="J28" s="97">
        <v>0</v>
      </c>
      <c r="K28" s="97">
        <v>0</v>
      </c>
      <c r="L28" s="97">
        <v>0</v>
      </c>
      <c r="M28" s="97">
        <v>0</v>
      </c>
    </row>
    <row r="29" spans="1:13" x14ac:dyDescent="0.2">
      <c r="A29" s="99">
        <f t="shared" si="1"/>
        <v>2011</v>
      </c>
      <c r="B29" s="97">
        <v>0</v>
      </c>
      <c r="C29" s="97">
        <v>0</v>
      </c>
      <c r="D29" s="97">
        <v>0</v>
      </c>
      <c r="E29" s="97">
        <v>0</v>
      </c>
      <c r="F29" s="97">
        <v>0</v>
      </c>
      <c r="G29" s="97">
        <v>0</v>
      </c>
      <c r="H29" s="97">
        <v>0</v>
      </c>
      <c r="I29" s="97">
        <v>0</v>
      </c>
      <c r="J29" s="97">
        <v>0</v>
      </c>
      <c r="K29" s="97">
        <v>0</v>
      </c>
      <c r="L29" s="97">
        <v>0</v>
      </c>
      <c r="M29" s="97">
        <v>0</v>
      </c>
    </row>
    <row r="30" spans="1:13" x14ac:dyDescent="0.2">
      <c r="A30" s="99">
        <f t="shared" si="1"/>
        <v>2012</v>
      </c>
      <c r="B30" s="97">
        <v>0</v>
      </c>
      <c r="C30" s="97">
        <v>0</v>
      </c>
      <c r="D30" s="97">
        <v>0</v>
      </c>
      <c r="E30" s="97">
        <v>0</v>
      </c>
      <c r="F30" s="97">
        <v>0</v>
      </c>
      <c r="G30" s="97">
        <v>0</v>
      </c>
      <c r="H30" s="97">
        <v>0</v>
      </c>
      <c r="I30" s="97">
        <v>0</v>
      </c>
      <c r="J30" s="97">
        <v>0</v>
      </c>
      <c r="K30" s="97">
        <v>0</v>
      </c>
      <c r="L30" s="97">
        <v>0</v>
      </c>
      <c r="M30" s="97">
        <v>0</v>
      </c>
    </row>
    <row r="31" spans="1:13" x14ac:dyDescent="0.2">
      <c r="A31" s="99">
        <f t="shared" si="1"/>
        <v>2013</v>
      </c>
      <c r="B31" s="97">
        <v>0</v>
      </c>
      <c r="C31" s="97">
        <v>0</v>
      </c>
      <c r="D31" s="97">
        <v>0</v>
      </c>
      <c r="E31" s="97">
        <v>0</v>
      </c>
      <c r="F31" s="97">
        <v>0</v>
      </c>
      <c r="G31" s="97">
        <v>0</v>
      </c>
      <c r="H31" s="97">
        <v>0</v>
      </c>
      <c r="I31" s="97">
        <v>0</v>
      </c>
      <c r="J31" s="97">
        <v>0</v>
      </c>
      <c r="K31" s="97">
        <v>0</v>
      </c>
      <c r="L31" s="97">
        <v>0</v>
      </c>
      <c r="M31" s="97">
        <v>0</v>
      </c>
    </row>
    <row r="32" spans="1:13" x14ac:dyDescent="0.2">
      <c r="A32" s="99">
        <f t="shared" si="1"/>
        <v>2014</v>
      </c>
      <c r="B32" s="97">
        <v>0</v>
      </c>
      <c r="C32" s="97">
        <v>0</v>
      </c>
      <c r="D32" s="97">
        <v>0</v>
      </c>
      <c r="E32" s="97">
        <v>0</v>
      </c>
      <c r="F32" s="97">
        <v>0</v>
      </c>
      <c r="G32" s="97">
        <v>0</v>
      </c>
      <c r="H32" s="97">
        <v>0</v>
      </c>
      <c r="I32" s="97">
        <v>0</v>
      </c>
      <c r="J32" s="97">
        <v>0</v>
      </c>
      <c r="K32" s="97">
        <v>0</v>
      </c>
      <c r="L32" s="97">
        <v>0</v>
      </c>
      <c r="M32" s="97">
        <v>0</v>
      </c>
    </row>
    <row r="33" spans="1:13" x14ac:dyDescent="0.2">
      <c r="A33" s="99">
        <f t="shared" si="1"/>
        <v>2015</v>
      </c>
      <c r="B33" s="97">
        <v>0</v>
      </c>
      <c r="C33" s="97">
        <v>0</v>
      </c>
      <c r="D33" s="97">
        <v>0</v>
      </c>
      <c r="E33" s="97">
        <v>0</v>
      </c>
      <c r="F33" s="97">
        <v>0</v>
      </c>
      <c r="G33" s="97">
        <v>0</v>
      </c>
      <c r="H33" s="97">
        <v>0</v>
      </c>
      <c r="I33" s="97">
        <v>0</v>
      </c>
      <c r="J33" s="97">
        <v>0</v>
      </c>
      <c r="K33" s="97">
        <v>0</v>
      </c>
      <c r="L33" s="97">
        <v>0</v>
      </c>
      <c r="M33" s="97">
        <v>0</v>
      </c>
    </row>
    <row r="34" spans="1:13" x14ac:dyDescent="0.2">
      <c r="A34" s="99">
        <f t="shared" si="1"/>
        <v>2016</v>
      </c>
      <c r="B34" s="101"/>
      <c r="C34" s="97">
        <v>0</v>
      </c>
      <c r="D34" s="97">
        <v>0</v>
      </c>
      <c r="E34" s="97">
        <v>0</v>
      </c>
      <c r="F34" s="97">
        <v>0</v>
      </c>
      <c r="G34" s="97">
        <v>0</v>
      </c>
      <c r="H34" s="97">
        <v>0</v>
      </c>
      <c r="I34" s="97">
        <v>0</v>
      </c>
      <c r="J34" s="97">
        <v>0</v>
      </c>
      <c r="K34" s="97">
        <v>0</v>
      </c>
      <c r="L34" s="97">
        <v>0</v>
      </c>
      <c r="M34" s="97">
        <v>0</v>
      </c>
    </row>
    <row r="35" spans="1:13" x14ac:dyDescent="0.2">
      <c r="A35" s="99">
        <f t="shared" si="1"/>
        <v>2017</v>
      </c>
      <c r="B35" s="101"/>
      <c r="C35" s="101"/>
      <c r="D35" s="97">
        <v>0</v>
      </c>
      <c r="E35" s="97">
        <v>0</v>
      </c>
      <c r="F35" s="97">
        <v>0</v>
      </c>
      <c r="G35" s="97">
        <v>0</v>
      </c>
      <c r="H35" s="97">
        <v>0</v>
      </c>
      <c r="I35" s="97">
        <v>0</v>
      </c>
      <c r="J35" s="97">
        <v>0</v>
      </c>
      <c r="K35" s="97">
        <v>0</v>
      </c>
      <c r="L35" s="97">
        <v>0</v>
      </c>
      <c r="M35" s="97">
        <v>1</v>
      </c>
    </row>
    <row r="36" spans="1:13" x14ac:dyDescent="0.2">
      <c r="A36" s="99">
        <f t="shared" si="1"/>
        <v>2018</v>
      </c>
      <c r="B36" s="101"/>
      <c r="C36" s="101"/>
      <c r="D36" s="101"/>
      <c r="E36" s="97">
        <v>0</v>
      </c>
      <c r="F36" s="97">
        <v>0</v>
      </c>
      <c r="G36" s="97">
        <v>3</v>
      </c>
      <c r="H36" s="97">
        <v>4</v>
      </c>
      <c r="I36" s="97">
        <v>4</v>
      </c>
      <c r="J36" s="97">
        <v>4</v>
      </c>
      <c r="K36" s="97">
        <v>4</v>
      </c>
      <c r="L36" s="97">
        <v>0</v>
      </c>
      <c r="M36" s="97">
        <v>2</v>
      </c>
    </row>
    <row r="37" spans="1:13" x14ac:dyDescent="0.2">
      <c r="A37" s="99">
        <f t="shared" si="1"/>
        <v>2019</v>
      </c>
      <c r="B37" s="101"/>
      <c r="C37" s="101"/>
      <c r="D37" s="101"/>
      <c r="E37" s="101"/>
      <c r="F37" s="97">
        <v>0</v>
      </c>
      <c r="G37" s="97">
        <v>0</v>
      </c>
      <c r="H37" s="97">
        <v>0</v>
      </c>
      <c r="I37" s="97">
        <v>0</v>
      </c>
      <c r="J37" s="97">
        <v>0</v>
      </c>
      <c r="K37" s="97">
        <v>0</v>
      </c>
      <c r="L37" s="97">
        <v>0</v>
      </c>
      <c r="M37" s="97">
        <v>1</v>
      </c>
    </row>
    <row r="38" spans="1:13" x14ac:dyDescent="0.2">
      <c r="A38" s="99">
        <f t="shared" si="1"/>
        <v>2020</v>
      </c>
      <c r="B38" s="101"/>
      <c r="C38" s="101"/>
      <c r="D38" s="101"/>
      <c r="E38" s="101"/>
      <c r="F38" s="101"/>
      <c r="G38" s="97">
        <v>0</v>
      </c>
      <c r="H38" s="97">
        <v>0</v>
      </c>
      <c r="I38" s="97">
        <v>0</v>
      </c>
      <c r="J38" s="97">
        <v>0</v>
      </c>
      <c r="K38" s="97">
        <v>0</v>
      </c>
      <c r="L38" s="97">
        <v>0</v>
      </c>
      <c r="M38" s="97">
        <v>1</v>
      </c>
    </row>
    <row r="39" spans="1:13" x14ac:dyDescent="0.2">
      <c r="A39" s="99">
        <f t="shared" si="1"/>
        <v>2021</v>
      </c>
      <c r="B39" s="101"/>
      <c r="C39" s="101"/>
      <c r="D39" s="101"/>
      <c r="E39" s="101"/>
      <c r="F39" s="101"/>
      <c r="G39" s="101"/>
      <c r="H39" s="97">
        <v>0</v>
      </c>
      <c r="I39" s="97">
        <v>0</v>
      </c>
      <c r="J39" s="97">
        <v>0</v>
      </c>
      <c r="K39" s="97">
        <v>0</v>
      </c>
      <c r="L39" s="97">
        <v>1</v>
      </c>
      <c r="M39" s="97">
        <v>1</v>
      </c>
    </row>
    <row r="40" spans="1:13" x14ac:dyDescent="0.2">
      <c r="A40" s="99">
        <f t="shared" si="1"/>
        <v>2022</v>
      </c>
      <c r="B40" s="101"/>
      <c r="C40" s="101"/>
      <c r="D40" s="101"/>
      <c r="E40" s="101"/>
      <c r="F40" s="101"/>
      <c r="G40" s="101"/>
      <c r="H40" s="101"/>
      <c r="I40" s="97">
        <v>6</v>
      </c>
      <c r="J40" s="97">
        <v>6</v>
      </c>
      <c r="K40" s="97">
        <v>6</v>
      </c>
      <c r="L40" s="97">
        <v>0</v>
      </c>
      <c r="M40" s="97">
        <v>2</v>
      </c>
    </row>
    <row r="41" spans="1:13" x14ac:dyDescent="0.2">
      <c r="A41" s="99">
        <f t="shared" si="1"/>
        <v>2023</v>
      </c>
      <c r="B41" s="101"/>
      <c r="C41" s="101"/>
      <c r="D41" s="101"/>
      <c r="E41" s="101"/>
      <c r="F41" s="101"/>
      <c r="G41" s="101"/>
      <c r="H41" s="101"/>
      <c r="I41" s="101"/>
      <c r="J41" s="97">
        <v>0</v>
      </c>
      <c r="K41" s="97">
        <v>0</v>
      </c>
      <c r="L41" s="97">
        <v>0</v>
      </c>
      <c r="M41" s="97">
        <v>0</v>
      </c>
    </row>
    <row r="42" spans="1:13" x14ac:dyDescent="0.2">
      <c r="A42" s="99">
        <f t="shared" si="1"/>
        <v>2024</v>
      </c>
      <c r="B42" s="101"/>
      <c r="C42" s="101"/>
      <c r="D42" s="101"/>
      <c r="E42" s="101"/>
      <c r="F42" s="101"/>
      <c r="G42" s="101"/>
      <c r="H42" s="101"/>
      <c r="I42" s="101"/>
      <c r="J42" s="101"/>
      <c r="K42" s="97">
        <v>0</v>
      </c>
      <c r="L42" s="97">
        <v>0</v>
      </c>
      <c r="M42" s="97">
        <v>0</v>
      </c>
    </row>
    <row r="43" spans="1:13" ht="39.6" customHeight="1" x14ac:dyDescent="0.2">
      <c r="A43" s="90"/>
      <c r="B43" s="102"/>
      <c r="C43" s="102"/>
      <c r="D43" s="102"/>
      <c r="E43" s="102"/>
      <c r="F43" s="102"/>
      <c r="G43" s="102"/>
      <c r="H43" s="102"/>
      <c r="I43" s="102"/>
      <c r="J43" s="103">
        <v>2023</v>
      </c>
      <c r="K43" s="103">
        <v>2024</v>
      </c>
    </row>
    <row r="44" spans="1:13" x14ac:dyDescent="0.2">
      <c r="B44" s="102"/>
      <c r="C44" s="102"/>
      <c r="D44" s="102"/>
      <c r="E44" s="102"/>
      <c r="F44" s="102"/>
      <c r="G44" s="102"/>
      <c r="H44" s="102"/>
      <c r="I44" s="104" t="s">
        <v>15</v>
      </c>
      <c r="J44" s="105">
        <f>SUM(J12:J41)</f>
        <v>10</v>
      </c>
      <c r="K44" s="105">
        <f>SUM(K12:K42)</f>
        <v>10</v>
      </c>
    </row>
    <row r="45" spans="1:13" x14ac:dyDescent="0.2">
      <c r="A45" s="106"/>
      <c r="B45" s="102"/>
      <c r="C45" s="102"/>
      <c r="D45" s="102"/>
      <c r="E45" s="102"/>
      <c r="F45" s="102"/>
      <c r="G45" s="102"/>
      <c r="H45" s="102"/>
      <c r="I45" s="102"/>
      <c r="J45" s="104" t="s">
        <v>75</v>
      </c>
      <c r="K45" s="105">
        <f>K44-J44</f>
        <v>0</v>
      </c>
    </row>
    <row r="46" spans="1:13" x14ac:dyDescent="0.2">
      <c r="J46" s="100" t="s">
        <v>21</v>
      </c>
      <c r="K46" s="107">
        <v>0</v>
      </c>
    </row>
    <row r="47" spans="1:13" x14ac:dyDescent="0.2">
      <c r="J47" s="100" t="s">
        <v>22</v>
      </c>
      <c r="K47" s="108">
        <f>K45-K46</f>
        <v>0</v>
      </c>
    </row>
    <row r="48" spans="1:13" ht="36.6" customHeight="1" x14ac:dyDescent="0.2">
      <c r="B48" s="92" t="s">
        <v>23</v>
      </c>
    </row>
    <row r="49" spans="1:13" x14ac:dyDescent="0.2"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1"/>
    </row>
    <row r="50" spans="1:13" x14ac:dyDescent="0.2">
      <c r="B50" s="112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4"/>
    </row>
    <row r="51" spans="1:13" x14ac:dyDescent="0.2">
      <c r="B51" s="115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7"/>
    </row>
    <row r="52" spans="1:13" ht="50.65" customHeight="1" x14ac:dyDescent="0.2">
      <c r="A52" s="106" t="s">
        <v>24</v>
      </c>
      <c r="B52" s="106" t="s">
        <v>25</v>
      </c>
    </row>
    <row r="53" spans="1:13" x14ac:dyDescent="0.2">
      <c r="A53" s="118"/>
      <c r="B53" s="106" t="s">
        <v>26</v>
      </c>
    </row>
    <row r="54" spans="1:13" x14ac:dyDescent="0.2">
      <c r="A54" s="118"/>
      <c r="B54" s="106"/>
    </row>
    <row r="55" spans="1:13" x14ac:dyDescent="0.2">
      <c r="A55" s="118"/>
      <c r="B55" s="106"/>
    </row>
    <row r="56" spans="1:13" x14ac:dyDescent="0.2">
      <c r="A56" s="163" t="s">
        <v>61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97">
        <v>0</v>
      </c>
      <c r="C59" s="97">
        <v>0</v>
      </c>
      <c r="D59" s="33">
        <v>2</v>
      </c>
      <c r="E59" s="97">
        <v>0</v>
      </c>
      <c r="F59" s="97">
        <v>0</v>
      </c>
      <c r="G59" s="97">
        <v>0</v>
      </c>
      <c r="H59" s="97">
        <v>0</v>
      </c>
      <c r="I59" s="97">
        <v>0</v>
      </c>
      <c r="J59" s="97">
        <v>0</v>
      </c>
      <c r="K59" s="97">
        <v>0</v>
      </c>
      <c r="L59" s="97">
        <v>0</v>
      </c>
      <c r="M59" s="119">
        <f>SUM(B59:L59)</f>
        <v>2</v>
      </c>
    </row>
    <row r="60" spans="1:13" ht="51" x14ac:dyDescent="0.2">
      <c r="A60" s="35" t="s">
        <v>36</v>
      </c>
      <c r="B60" s="97">
        <v>0</v>
      </c>
      <c r="C60" s="97">
        <v>0</v>
      </c>
      <c r="D60" s="33">
        <v>10</v>
      </c>
      <c r="E60" s="97">
        <v>0</v>
      </c>
      <c r="F60" s="97">
        <v>0</v>
      </c>
      <c r="G60" s="97">
        <v>0</v>
      </c>
      <c r="H60" s="97">
        <v>0</v>
      </c>
      <c r="I60" s="97">
        <v>0</v>
      </c>
      <c r="J60" s="97">
        <v>0</v>
      </c>
      <c r="K60" s="97">
        <v>0</v>
      </c>
      <c r="L60" s="97">
        <v>0</v>
      </c>
      <c r="M60" s="34">
        <f>SUM(B60:L60)</f>
        <v>10</v>
      </c>
    </row>
    <row r="61" spans="1:13" x14ac:dyDescent="0.2">
      <c r="A61" s="92"/>
      <c r="M61" s="39"/>
    </row>
    <row r="62" spans="1:13" x14ac:dyDescent="0.2">
      <c r="A62" s="163" t="s">
        <v>60</v>
      </c>
      <c r="B62" s="163"/>
      <c r="C62" s="163"/>
      <c r="D62" s="163"/>
      <c r="E62" s="163"/>
      <c r="F62" s="163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97">
        <v>0</v>
      </c>
      <c r="C65" s="97">
        <v>0</v>
      </c>
      <c r="D65" s="33">
        <v>2</v>
      </c>
      <c r="E65" s="97">
        <v>0</v>
      </c>
      <c r="F65" s="119">
        <f>SUM(B65:E65)</f>
        <v>2</v>
      </c>
    </row>
    <row r="66" spans="1:13" ht="53.25" customHeight="1" x14ac:dyDescent="0.2">
      <c r="A66" s="35" t="s">
        <v>36</v>
      </c>
      <c r="B66" s="97">
        <v>0</v>
      </c>
      <c r="C66" s="97">
        <v>0</v>
      </c>
      <c r="D66" s="33">
        <v>10</v>
      </c>
      <c r="E66" s="97">
        <v>0</v>
      </c>
      <c r="F66" s="34">
        <f>SUM(B66:E66)</f>
        <v>10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64" t="str">
        <f>IF(AND(M60=K44, F66=K44),"","FORM NOT SUBMITTABLE UNTIL TOTAL AMOUNT OF CLAIMS PAID IN PART B AND C TIES TO TOTAL AMOUNT PAID IN PART A")</f>
        <v/>
      </c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</row>
  </sheetData>
  <sheetProtection selectLockedCells="1"/>
  <protectedRanges>
    <protectedRange password="DF44" sqref="D59 D65" name="Range1"/>
  </protectedRanges>
  <mergeCells count="11">
    <mergeCell ref="A56:M56"/>
    <mergeCell ref="A1:M1"/>
    <mergeCell ref="A2:M2"/>
    <mergeCell ref="B3:M3"/>
    <mergeCell ref="A4:M4"/>
    <mergeCell ref="F5:J5"/>
    <mergeCell ref="B57:M57"/>
    <mergeCell ref="A62:F62"/>
    <mergeCell ref="B63:F63"/>
    <mergeCell ref="B69:M69"/>
    <mergeCell ref="B71:M71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E4526-F7E2-436D-BF6E-D6020F7DAFCF}">
  <sheetPr>
    <pageSetUpPr fitToPage="1"/>
  </sheetPr>
  <dimension ref="A1:M71"/>
  <sheetViews>
    <sheetView zoomScaleNormal="100" workbookViewId="0">
      <selection activeCell="B3" sqref="B3:M3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34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</row>
    <row r="13" spans="1:13" x14ac:dyDescent="0.2">
      <c r="A13" s="62">
        <v>1995</v>
      </c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</row>
    <row r="14" spans="1:13" x14ac:dyDescent="0.2">
      <c r="A14" s="63">
        <f t="shared" ref="A14:A42" si="1">1+A13</f>
        <v>1996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</row>
    <row r="15" spans="1:13" x14ac:dyDescent="0.2">
      <c r="A15" s="63">
        <f t="shared" si="1"/>
        <v>1997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</row>
    <row r="16" spans="1:13" x14ac:dyDescent="0.2">
      <c r="A16" s="63">
        <f t="shared" si="1"/>
        <v>1998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</row>
    <row r="17" spans="1:13" x14ac:dyDescent="0.2">
      <c r="A17" s="63">
        <f t="shared" si="1"/>
        <v>1999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</row>
    <row r="18" spans="1:13" x14ac:dyDescent="0.2">
      <c r="A18" s="63">
        <f t="shared" si="1"/>
        <v>2000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</row>
    <row r="19" spans="1:13" x14ac:dyDescent="0.2">
      <c r="A19" s="63">
        <f t="shared" si="1"/>
        <v>2001</v>
      </c>
      <c r="B19" s="61">
        <v>0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</row>
    <row r="20" spans="1:13" x14ac:dyDescent="0.2">
      <c r="A20" s="63">
        <f t="shared" si="1"/>
        <v>2002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</row>
    <row r="21" spans="1:13" x14ac:dyDescent="0.2">
      <c r="A21" s="63">
        <f t="shared" si="1"/>
        <v>2003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</row>
    <row r="22" spans="1:13" x14ac:dyDescent="0.2">
      <c r="A22" s="63">
        <f t="shared" si="1"/>
        <v>2004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</row>
    <row r="23" spans="1:13" x14ac:dyDescent="0.2">
      <c r="A23" s="63">
        <f t="shared" si="1"/>
        <v>2005</v>
      </c>
      <c r="B23" s="61">
        <v>0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</row>
    <row r="24" spans="1:13" x14ac:dyDescent="0.2">
      <c r="A24" s="63">
        <f t="shared" si="1"/>
        <v>2006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</row>
    <row r="25" spans="1:13" s="64" customFormat="1" x14ac:dyDescent="0.2">
      <c r="A25" s="63">
        <f t="shared" si="1"/>
        <v>2007</v>
      </c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</row>
    <row r="26" spans="1:13" x14ac:dyDescent="0.2">
      <c r="A26" s="63">
        <f t="shared" si="1"/>
        <v>2008</v>
      </c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</row>
    <row r="27" spans="1:13" x14ac:dyDescent="0.2">
      <c r="A27" s="63">
        <f t="shared" si="1"/>
        <v>2009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</row>
    <row r="28" spans="1:13" x14ac:dyDescent="0.2">
      <c r="A28" s="63">
        <f t="shared" si="1"/>
        <v>2010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</row>
    <row r="29" spans="1:13" x14ac:dyDescent="0.2">
      <c r="A29" s="63">
        <f t="shared" si="1"/>
        <v>2011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</row>
    <row r="30" spans="1:13" x14ac:dyDescent="0.2">
      <c r="A30" s="63">
        <f t="shared" si="1"/>
        <v>2012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</row>
    <row r="31" spans="1:13" x14ac:dyDescent="0.2">
      <c r="A31" s="63">
        <f t="shared" si="1"/>
        <v>2013</v>
      </c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</row>
    <row r="32" spans="1:13" x14ac:dyDescent="0.2">
      <c r="A32" s="63">
        <f t="shared" si="1"/>
        <v>2014</v>
      </c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</row>
    <row r="33" spans="1:13" x14ac:dyDescent="0.2">
      <c r="A33" s="63">
        <f t="shared" si="1"/>
        <v>2015</v>
      </c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</row>
    <row r="34" spans="1:13" x14ac:dyDescent="0.2">
      <c r="A34" s="63">
        <f t="shared" si="1"/>
        <v>2016</v>
      </c>
      <c r="B34" s="65"/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0</v>
      </c>
      <c r="J40" s="61">
        <v>0</v>
      </c>
      <c r="K40" s="61">
        <v>0</v>
      </c>
      <c r="L40" s="61">
        <v>0</v>
      </c>
      <c r="M40" s="61">
        <v>0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0</v>
      </c>
      <c r="K41" s="61">
        <v>0</v>
      </c>
      <c r="L41" s="61">
        <v>0</v>
      </c>
      <c r="M41" s="61">
        <v>0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0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0</v>
      </c>
      <c r="K44" s="69">
        <f>SUM(K12:K42)</f>
        <v>0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0</v>
      </c>
    </row>
    <row r="46" spans="1:13" x14ac:dyDescent="0.2">
      <c r="J46" s="64" t="s">
        <v>21</v>
      </c>
      <c r="K46" s="71">
        <v>0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40">
        <f>SUM(B59:L59)</f>
        <v>0</v>
      </c>
    </row>
    <row r="60" spans="1:13" ht="51" x14ac:dyDescent="0.2">
      <c r="A60" s="35" t="s">
        <v>36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4">
        <f>SUM(B60:L60)</f>
        <v>0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0</v>
      </c>
      <c r="C65" s="33">
        <v>0</v>
      </c>
      <c r="D65" s="33">
        <v>0</v>
      </c>
      <c r="E65" s="33">
        <v>0</v>
      </c>
      <c r="F65" s="40">
        <f>SUM(B65:E65)</f>
        <v>0</v>
      </c>
    </row>
    <row r="66" spans="1:13" ht="53.25" customHeight="1" x14ac:dyDescent="0.2">
      <c r="A66" s="35" t="s">
        <v>36</v>
      </c>
      <c r="B66" s="33">
        <v>0</v>
      </c>
      <c r="C66" s="33">
        <v>0</v>
      </c>
      <c r="D66" s="33">
        <v>0</v>
      </c>
      <c r="E66" s="33">
        <v>0</v>
      </c>
      <c r="F66" s="34">
        <f>SUM(B66:E66)</f>
        <v>0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59:L59 B65:E65" name="Range1"/>
  </protectedRanges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E4B80-ED40-492C-A984-4883320D51C8}">
  <sheetPr>
    <pageSetUpPr fitToPage="1"/>
  </sheetPr>
  <dimension ref="A1:M71"/>
  <sheetViews>
    <sheetView zoomScaleNormal="100" workbookViewId="0">
      <selection activeCell="B3" sqref="B3:M3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57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</row>
    <row r="13" spans="1:13" x14ac:dyDescent="0.2">
      <c r="A13" s="62">
        <v>1995</v>
      </c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</row>
    <row r="14" spans="1:13" x14ac:dyDescent="0.2">
      <c r="A14" s="63">
        <f t="shared" ref="A14:A42" si="1">1+A13</f>
        <v>1996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</row>
    <row r="15" spans="1:13" x14ac:dyDescent="0.2">
      <c r="A15" s="63">
        <f t="shared" si="1"/>
        <v>1997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</row>
    <row r="16" spans="1:13" x14ac:dyDescent="0.2">
      <c r="A16" s="63">
        <f t="shared" si="1"/>
        <v>1998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</row>
    <row r="17" spans="1:13" x14ac:dyDescent="0.2">
      <c r="A17" s="63">
        <f t="shared" si="1"/>
        <v>1999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</row>
    <row r="18" spans="1:13" x14ac:dyDescent="0.2">
      <c r="A18" s="63">
        <f t="shared" si="1"/>
        <v>2000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</row>
    <row r="19" spans="1:13" x14ac:dyDescent="0.2">
      <c r="A19" s="63">
        <f t="shared" si="1"/>
        <v>2001</v>
      </c>
      <c r="B19" s="61">
        <v>0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</row>
    <row r="20" spans="1:13" x14ac:dyDescent="0.2">
      <c r="A20" s="63">
        <f t="shared" si="1"/>
        <v>2002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</row>
    <row r="21" spans="1:13" x14ac:dyDescent="0.2">
      <c r="A21" s="63">
        <f t="shared" si="1"/>
        <v>2003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</row>
    <row r="22" spans="1:13" x14ac:dyDescent="0.2">
      <c r="A22" s="63">
        <f t="shared" si="1"/>
        <v>2004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</row>
    <row r="23" spans="1:13" x14ac:dyDescent="0.2">
      <c r="A23" s="63">
        <f t="shared" si="1"/>
        <v>2005</v>
      </c>
      <c r="B23" s="61">
        <v>0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</row>
    <row r="24" spans="1:13" x14ac:dyDescent="0.2">
      <c r="A24" s="63">
        <f t="shared" si="1"/>
        <v>2006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</row>
    <row r="25" spans="1:13" s="64" customFormat="1" x14ac:dyDescent="0.2">
      <c r="A25" s="63">
        <f t="shared" si="1"/>
        <v>2007</v>
      </c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</row>
    <row r="26" spans="1:13" x14ac:dyDescent="0.2">
      <c r="A26" s="63">
        <f t="shared" si="1"/>
        <v>2008</v>
      </c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</row>
    <row r="27" spans="1:13" x14ac:dyDescent="0.2">
      <c r="A27" s="63">
        <f t="shared" si="1"/>
        <v>2009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</row>
    <row r="28" spans="1:13" x14ac:dyDescent="0.2">
      <c r="A28" s="63">
        <f t="shared" si="1"/>
        <v>2010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</row>
    <row r="29" spans="1:13" x14ac:dyDescent="0.2">
      <c r="A29" s="63">
        <f t="shared" si="1"/>
        <v>2011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</row>
    <row r="30" spans="1:13" x14ac:dyDescent="0.2">
      <c r="A30" s="63">
        <f t="shared" si="1"/>
        <v>2012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</row>
    <row r="31" spans="1:13" x14ac:dyDescent="0.2">
      <c r="A31" s="63">
        <f t="shared" si="1"/>
        <v>2013</v>
      </c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</row>
    <row r="32" spans="1:13" x14ac:dyDescent="0.2">
      <c r="A32" s="63">
        <f t="shared" si="1"/>
        <v>2014</v>
      </c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</row>
    <row r="33" spans="1:13" x14ac:dyDescent="0.2">
      <c r="A33" s="63">
        <f t="shared" si="1"/>
        <v>2015</v>
      </c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</row>
    <row r="34" spans="1:13" x14ac:dyDescent="0.2">
      <c r="A34" s="63">
        <f t="shared" si="1"/>
        <v>2016</v>
      </c>
      <c r="B34" s="65"/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0</v>
      </c>
      <c r="J40" s="61">
        <v>0</v>
      </c>
      <c r="K40" s="61">
        <v>0</v>
      </c>
      <c r="L40" s="61">
        <v>0</v>
      </c>
      <c r="M40" s="61">
        <v>0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0</v>
      </c>
      <c r="K41" s="61">
        <v>0</v>
      </c>
      <c r="L41" s="61">
        <v>0</v>
      </c>
      <c r="M41" s="61">
        <v>0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0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0</v>
      </c>
      <c r="K44" s="69">
        <f>SUM(K12:K42)</f>
        <v>0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0</v>
      </c>
    </row>
    <row r="46" spans="1:13" x14ac:dyDescent="0.2">
      <c r="J46" s="64" t="s">
        <v>21</v>
      </c>
      <c r="K46" s="71">
        <v>0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40">
        <f>SUM(B59:L59)</f>
        <v>0</v>
      </c>
    </row>
    <row r="60" spans="1:13" ht="51" x14ac:dyDescent="0.2">
      <c r="A60" s="35" t="s">
        <v>36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4">
        <f>SUM(B60:L60)</f>
        <v>0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0</v>
      </c>
      <c r="C65" s="33">
        <v>0</v>
      </c>
      <c r="D65" s="33">
        <v>0</v>
      </c>
      <c r="E65" s="33">
        <v>0</v>
      </c>
      <c r="F65" s="40">
        <f>SUM(B65:E65)</f>
        <v>0</v>
      </c>
    </row>
    <row r="66" spans="1:13" ht="53.25" customHeight="1" x14ac:dyDescent="0.2">
      <c r="A66" s="35" t="s">
        <v>36</v>
      </c>
      <c r="B66" s="33">
        <v>0</v>
      </c>
      <c r="C66" s="33">
        <v>0</v>
      </c>
      <c r="D66" s="33">
        <v>0</v>
      </c>
      <c r="E66" s="33">
        <v>0</v>
      </c>
      <c r="F66" s="34">
        <f>SUM(B66:E66)</f>
        <v>0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59:L59 B65:E65" name="Range1"/>
  </protectedRanges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3BA0F-88FC-4F4F-B8E5-7E275B9797F6}">
  <sheetPr>
    <pageSetUpPr fitToPage="1"/>
  </sheetPr>
  <dimension ref="A1:M71"/>
  <sheetViews>
    <sheetView zoomScaleNormal="100" workbookViewId="0">
      <selection activeCell="B3" sqref="B3:M3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28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9366</v>
      </c>
      <c r="C12" s="61">
        <v>9376</v>
      </c>
      <c r="D12" s="61">
        <v>9376</v>
      </c>
      <c r="E12" s="61">
        <v>9376</v>
      </c>
      <c r="F12" s="61">
        <v>9370</v>
      </c>
      <c r="G12" s="61">
        <v>9370</v>
      </c>
      <c r="H12" s="61">
        <v>9370</v>
      </c>
      <c r="I12" s="61">
        <v>9362</v>
      </c>
      <c r="J12" s="61">
        <v>9365</v>
      </c>
      <c r="K12" s="61">
        <v>9365</v>
      </c>
      <c r="L12" s="61">
        <v>384</v>
      </c>
      <c r="M12" s="61">
        <v>51</v>
      </c>
    </row>
    <row r="13" spans="1:13" x14ac:dyDescent="0.2">
      <c r="A13" s="62">
        <v>1995</v>
      </c>
      <c r="B13" s="61">
        <v>205</v>
      </c>
      <c r="C13" s="61">
        <v>205</v>
      </c>
      <c r="D13" s="61">
        <v>205</v>
      </c>
      <c r="E13" s="61">
        <v>205</v>
      </c>
      <c r="F13" s="61">
        <v>204</v>
      </c>
      <c r="G13" s="61">
        <v>204</v>
      </c>
      <c r="H13" s="61">
        <v>204</v>
      </c>
      <c r="I13" s="61">
        <v>204</v>
      </c>
      <c r="J13" s="61">
        <v>204</v>
      </c>
      <c r="K13" s="61">
        <v>204</v>
      </c>
      <c r="L13" s="61">
        <v>16</v>
      </c>
      <c r="M13" s="61">
        <v>2</v>
      </c>
    </row>
    <row r="14" spans="1:13" x14ac:dyDescent="0.2">
      <c r="A14" s="63">
        <f t="shared" ref="A14:A42" si="1">1+A13</f>
        <v>1996</v>
      </c>
      <c r="B14" s="61">
        <v>472</v>
      </c>
      <c r="C14" s="61">
        <v>472</v>
      </c>
      <c r="D14" s="61">
        <v>472</v>
      </c>
      <c r="E14" s="61">
        <v>472</v>
      </c>
      <c r="F14" s="61">
        <v>472</v>
      </c>
      <c r="G14" s="61">
        <v>472</v>
      </c>
      <c r="H14" s="61">
        <v>472</v>
      </c>
      <c r="I14" s="61">
        <v>472</v>
      </c>
      <c r="J14" s="61">
        <v>472</v>
      </c>
      <c r="K14" s="61">
        <v>472</v>
      </c>
      <c r="L14" s="61">
        <v>14</v>
      </c>
      <c r="M14" s="61">
        <v>2</v>
      </c>
    </row>
    <row r="15" spans="1:13" x14ac:dyDescent="0.2">
      <c r="A15" s="63">
        <f t="shared" si="1"/>
        <v>1997</v>
      </c>
      <c r="B15" s="61">
        <v>89</v>
      </c>
      <c r="C15" s="61">
        <v>89</v>
      </c>
      <c r="D15" s="61">
        <v>89</v>
      </c>
      <c r="E15" s="61">
        <v>89</v>
      </c>
      <c r="F15" s="61">
        <v>89</v>
      </c>
      <c r="G15" s="61">
        <v>89</v>
      </c>
      <c r="H15" s="61">
        <v>99</v>
      </c>
      <c r="I15" s="61">
        <v>112</v>
      </c>
      <c r="J15" s="61">
        <v>112</v>
      </c>
      <c r="K15" s="61">
        <v>112</v>
      </c>
      <c r="L15" s="61">
        <v>9</v>
      </c>
      <c r="M15" s="61">
        <v>1</v>
      </c>
    </row>
    <row r="16" spans="1:13" x14ac:dyDescent="0.2">
      <c r="A16" s="63">
        <f t="shared" si="1"/>
        <v>1998</v>
      </c>
      <c r="B16" s="61">
        <v>49</v>
      </c>
      <c r="C16" s="61">
        <v>49</v>
      </c>
      <c r="D16" s="61">
        <v>49</v>
      </c>
      <c r="E16" s="61">
        <v>49</v>
      </c>
      <c r="F16" s="61">
        <v>49</v>
      </c>
      <c r="G16" s="61">
        <v>49</v>
      </c>
      <c r="H16" s="61">
        <v>49</v>
      </c>
      <c r="I16" s="61">
        <v>49</v>
      </c>
      <c r="J16" s="61">
        <v>49</v>
      </c>
      <c r="K16" s="61">
        <v>74</v>
      </c>
      <c r="L16" s="61">
        <v>8</v>
      </c>
      <c r="M16" s="61">
        <v>0</v>
      </c>
    </row>
    <row r="17" spans="1:13" x14ac:dyDescent="0.2">
      <c r="A17" s="63">
        <f t="shared" si="1"/>
        <v>1999</v>
      </c>
      <c r="B17" s="61">
        <v>157</v>
      </c>
      <c r="C17" s="61">
        <v>157</v>
      </c>
      <c r="D17" s="61">
        <v>157</v>
      </c>
      <c r="E17" s="61">
        <v>157</v>
      </c>
      <c r="F17" s="61">
        <v>166</v>
      </c>
      <c r="G17" s="61">
        <v>166</v>
      </c>
      <c r="H17" s="61">
        <v>166</v>
      </c>
      <c r="I17" s="61">
        <v>145</v>
      </c>
      <c r="J17" s="61">
        <v>145</v>
      </c>
      <c r="K17" s="61">
        <v>145</v>
      </c>
      <c r="L17" s="61">
        <v>4</v>
      </c>
      <c r="M17" s="61">
        <v>3</v>
      </c>
    </row>
    <row r="18" spans="1:13" x14ac:dyDescent="0.2">
      <c r="A18" s="63">
        <f t="shared" si="1"/>
        <v>2000</v>
      </c>
      <c r="B18" s="61">
        <v>53</v>
      </c>
      <c r="C18" s="61">
        <v>53</v>
      </c>
      <c r="D18" s="61">
        <v>53</v>
      </c>
      <c r="E18" s="61">
        <v>53</v>
      </c>
      <c r="F18" s="61">
        <v>53</v>
      </c>
      <c r="G18" s="61">
        <v>53</v>
      </c>
      <c r="H18" s="61">
        <v>53</v>
      </c>
      <c r="I18" s="61">
        <v>52</v>
      </c>
      <c r="J18" s="61">
        <v>52</v>
      </c>
      <c r="K18" s="61">
        <v>52</v>
      </c>
      <c r="L18" s="61">
        <v>10</v>
      </c>
      <c r="M18" s="61">
        <v>2</v>
      </c>
    </row>
    <row r="19" spans="1:13" x14ac:dyDescent="0.2">
      <c r="A19" s="63">
        <f t="shared" si="1"/>
        <v>2001</v>
      </c>
      <c r="B19" s="61">
        <v>177</v>
      </c>
      <c r="C19" s="61">
        <v>177</v>
      </c>
      <c r="D19" s="61">
        <v>177</v>
      </c>
      <c r="E19" s="61">
        <v>177</v>
      </c>
      <c r="F19" s="61">
        <v>177</v>
      </c>
      <c r="G19" s="61">
        <v>177</v>
      </c>
      <c r="H19" s="61">
        <v>177</v>
      </c>
      <c r="I19" s="61">
        <v>177</v>
      </c>
      <c r="J19" s="61">
        <v>177</v>
      </c>
      <c r="K19" s="61">
        <v>177</v>
      </c>
      <c r="L19" s="61">
        <v>6</v>
      </c>
      <c r="M19" s="61">
        <v>2</v>
      </c>
    </row>
    <row r="20" spans="1:13" x14ac:dyDescent="0.2">
      <c r="A20" s="63">
        <f t="shared" si="1"/>
        <v>2002</v>
      </c>
      <c r="B20" s="61">
        <v>75</v>
      </c>
      <c r="C20" s="61">
        <v>75</v>
      </c>
      <c r="D20" s="61">
        <v>75</v>
      </c>
      <c r="E20" s="61">
        <v>75</v>
      </c>
      <c r="F20" s="61">
        <v>75</v>
      </c>
      <c r="G20" s="61">
        <v>75</v>
      </c>
      <c r="H20" s="61">
        <v>75</v>
      </c>
      <c r="I20" s="61">
        <v>75</v>
      </c>
      <c r="J20" s="61">
        <v>75</v>
      </c>
      <c r="K20" s="61">
        <v>75</v>
      </c>
      <c r="L20" s="61">
        <v>7</v>
      </c>
      <c r="M20" s="61">
        <v>4</v>
      </c>
    </row>
    <row r="21" spans="1:13" x14ac:dyDescent="0.2">
      <c r="A21" s="63">
        <f t="shared" si="1"/>
        <v>2003</v>
      </c>
      <c r="B21" s="61">
        <v>88</v>
      </c>
      <c r="C21" s="61">
        <v>88</v>
      </c>
      <c r="D21" s="61">
        <v>88</v>
      </c>
      <c r="E21" s="61">
        <v>88</v>
      </c>
      <c r="F21" s="61">
        <v>87</v>
      </c>
      <c r="G21" s="61">
        <v>87</v>
      </c>
      <c r="H21" s="61">
        <v>87</v>
      </c>
      <c r="I21" s="61">
        <v>87</v>
      </c>
      <c r="J21" s="61">
        <v>87</v>
      </c>
      <c r="K21" s="61">
        <v>87</v>
      </c>
      <c r="L21" s="61">
        <v>6</v>
      </c>
      <c r="M21" s="61">
        <v>6</v>
      </c>
    </row>
    <row r="22" spans="1:13" x14ac:dyDescent="0.2">
      <c r="A22" s="63">
        <f t="shared" si="1"/>
        <v>2004</v>
      </c>
      <c r="B22" s="61">
        <v>46</v>
      </c>
      <c r="C22" s="61">
        <v>46</v>
      </c>
      <c r="D22" s="61">
        <v>46</v>
      </c>
      <c r="E22" s="61">
        <v>46</v>
      </c>
      <c r="F22" s="61">
        <v>46</v>
      </c>
      <c r="G22" s="61">
        <v>46</v>
      </c>
      <c r="H22" s="61">
        <v>46</v>
      </c>
      <c r="I22" s="61">
        <v>46</v>
      </c>
      <c r="J22" s="61">
        <v>46</v>
      </c>
      <c r="K22" s="61">
        <v>46</v>
      </c>
      <c r="L22" s="61">
        <v>5</v>
      </c>
      <c r="M22" s="61">
        <v>9</v>
      </c>
    </row>
    <row r="23" spans="1:13" x14ac:dyDescent="0.2">
      <c r="A23" s="63">
        <f t="shared" si="1"/>
        <v>2005</v>
      </c>
      <c r="B23" s="61">
        <v>95</v>
      </c>
      <c r="C23" s="61">
        <v>142</v>
      </c>
      <c r="D23" s="61">
        <v>146</v>
      </c>
      <c r="E23" s="61">
        <v>146</v>
      </c>
      <c r="F23" s="61">
        <v>145</v>
      </c>
      <c r="G23" s="61">
        <v>159</v>
      </c>
      <c r="H23" s="61">
        <v>168</v>
      </c>
      <c r="I23" s="61">
        <v>170</v>
      </c>
      <c r="J23" s="61">
        <v>170</v>
      </c>
      <c r="K23" s="61">
        <v>170</v>
      </c>
      <c r="L23" s="61">
        <v>12</v>
      </c>
      <c r="M23" s="61">
        <v>10</v>
      </c>
    </row>
    <row r="24" spans="1:13" x14ac:dyDescent="0.2">
      <c r="A24" s="63">
        <f t="shared" si="1"/>
        <v>2006</v>
      </c>
      <c r="B24" s="61">
        <v>374</v>
      </c>
      <c r="C24" s="61">
        <v>380</v>
      </c>
      <c r="D24" s="61">
        <v>269</v>
      </c>
      <c r="E24" s="61">
        <v>269</v>
      </c>
      <c r="F24" s="61">
        <v>268</v>
      </c>
      <c r="G24" s="61">
        <v>268</v>
      </c>
      <c r="H24" s="61">
        <v>268</v>
      </c>
      <c r="I24" s="61">
        <v>268</v>
      </c>
      <c r="J24" s="61">
        <v>268</v>
      </c>
      <c r="K24" s="61">
        <v>268</v>
      </c>
      <c r="L24" s="61">
        <v>13</v>
      </c>
      <c r="M24" s="61">
        <v>9</v>
      </c>
    </row>
    <row r="25" spans="1:13" s="64" customFormat="1" x14ac:dyDescent="0.2">
      <c r="A25" s="63">
        <f t="shared" si="1"/>
        <v>2007</v>
      </c>
      <c r="B25" s="61">
        <v>53</v>
      </c>
      <c r="C25" s="61">
        <v>53</v>
      </c>
      <c r="D25" s="61">
        <v>54</v>
      </c>
      <c r="E25" s="61">
        <v>60</v>
      </c>
      <c r="F25" s="61">
        <v>60</v>
      </c>
      <c r="G25" s="61">
        <v>60</v>
      </c>
      <c r="H25" s="61">
        <v>60</v>
      </c>
      <c r="I25" s="61">
        <v>147</v>
      </c>
      <c r="J25" s="61">
        <v>147</v>
      </c>
      <c r="K25" s="61">
        <v>147</v>
      </c>
      <c r="L25" s="61">
        <v>5</v>
      </c>
      <c r="M25" s="61">
        <v>13</v>
      </c>
    </row>
    <row r="26" spans="1:13" x14ac:dyDescent="0.2">
      <c r="A26" s="63">
        <f t="shared" si="1"/>
        <v>2008</v>
      </c>
      <c r="B26" s="61">
        <v>58</v>
      </c>
      <c r="C26" s="61">
        <v>58</v>
      </c>
      <c r="D26" s="61">
        <v>133</v>
      </c>
      <c r="E26" s="61">
        <v>133</v>
      </c>
      <c r="F26" s="61">
        <v>62</v>
      </c>
      <c r="G26" s="61">
        <v>62</v>
      </c>
      <c r="H26" s="61">
        <v>62</v>
      </c>
      <c r="I26" s="61">
        <v>83</v>
      </c>
      <c r="J26" s="61">
        <v>83</v>
      </c>
      <c r="K26" s="61">
        <v>83</v>
      </c>
      <c r="L26" s="61">
        <v>2</v>
      </c>
      <c r="M26" s="61">
        <v>7</v>
      </c>
    </row>
    <row r="27" spans="1:13" x14ac:dyDescent="0.2">
      <c r="A27" s="63">
        <f t="shared" si="1"/>
        <v>2009</v>
      </c>
      <c r="B27" s="61">
        <v>72</v>
      </c>
      <c r="C27" s="61">
        <v>72</v>
      </c>
      <c r="D27" s="61">
        <v>72</v>
      </c>
      <c r="E27" s="61">
        <v>77</v>
      </c>
      <c r="F27" s="61">
        <v>153</v>
      </c>
      <c r="G27" s="61">
        <v>153</v>
      </c>
      <c r="H27" s="61">
        <v>153</v>
      </c>
      <c r="I27" s="61">
        <v>164</v>
      </c>
      <c r="J27" s="61">
        <v>164</v>
      </c>
      <c r="K27" s="61">
        <v>164</v>
      </c>
      <c r="L27" s="61">
        <v>4</v>
      </c>
      <c r="M27" s="61">
        <v>6</v>
      </c>
    </row>
    <row r="28" spans="1:13" x14ac:dyDescent="0.2">
      <c r="A28" s="63">
        <f t="shared" si="1"/>
        <v>2010</v>
      </c>
      <c r="B28" s="61">
        <v>3</v>
      </c>
      <c r="C28" s="61">
        <v>3</v>
      </c>
      <c r="D28" s="61">
        <v>3</v>
      </c>
      <c r="E28" s="61">
        <v>3</v>
      </c>
      <c r="F28" s="61">
        <v>3</v>
      </c>
      <c r="G28" s="61">
        <v>3</v>
      </c>
      <c r="H28" s="61">
        <v>3</v>
      </c>
      <c r="I28" s="61">
        <v>3</v>
      </c>
      <c r="J28" s="61">
        <v>3</v>
      </c>
      <c r="K28" s="61">
        <v>3</v>
      </c>
      <c r="L28" s="61">
        <v>1</v>
      </c>
      <c r="M28" s="61">
        <v>7</v>
      </c>
    </row>
    <row r="29" spans="1:13" x14ac:dyDescent="0.2">
      <c r="A29" s="63">
        <f t="shared" si="1"/>
        <v>2011</v>
      </c>
      <c r="B29" s="61">
        <v>10</v>
      </c>
      <c r="C29" s="61">
        <v>16</v>
      </c>
      <c r="D29" s="61">
        <v>16</v>
      </c>
      <c r="E29" s="61">
        <v>16</v>
      </c>
      <c r="F29" s="61">
        <v>16</v>
      </c>
      <c r="G29" s="61">
        <v>16</v>
      </c>
      <c r="H29" s="61">
        <v>16</v>
      </c>
      <c r="I29" s="61">
        <v>16</v>
      </c>
      <c r="J29" s="61">
        <v>16</v>
      </c>
      <c r="K29" s="61">
        <v>16</v>
      </c>
      <c r="L29" s="61">
        <v>3</v>
      </c>
      <c r="M29" s="61">
        <v>16</v>
      </c>
    </row>
    <row r="30" spans="1:13" x14ac:dyDescent="0.2">
      <c r="A30" s="63">
        <f t="shared" si="1"/>
        <v>2012</v>
      </c>
      <c r="B30" s="61">
        <v>183</v>
      </c>
      <c r="C30" s="61">
        <v>190</v>
      </c>
      <c r="D30" s="61">
        <v>195</v>
      </c>
      <c r="E30" s="61">
        <v>211</v>
      </c>
      <c r="F30" s="61">
        <v>244</v>
      </c>
      <c r="G30" s="61">
        <v>244</v>
      </c>
      <c r="H30" s="61">
        <v>244</v>
      </c>
      <c r="I30" s="61">
        <v>157</v>
      </c>
      <c r="J30" s="61">
        <v>157</v>
      </c>
      <c r="K30" s="61">
        <v>157</v>
      </c>
      <c r="L30" s="61">
        <v>4</v>
      </c>
      <c r="M30" s="61">
        <v>12</v>
      </c>
    </row>
    <row r="31" spans="1:13" x14ac:dyDescent="0.2">
      <c r="A31" s="63">
        <f t="shared" si="1"/>
        <v>2013</v>
      </c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17</v>
      </c>
    </row>
    <row r="32" spans="1:13" x14ac:dyDescent="0.2">
      <c r="A32" s="63">
        <f t="shared" si="1"/>
        <v>2014</v>
      </c>
      <c r="B32" s="61">
        <v>0</v>
      </c>
      <c r="C32" s="61">
        <v>0</v>
      </c>
      <c r="D32" s="61">
        <v>3</v>
      </c>
      <c r="E32" s="61">
        <v>413</v>
      </c>
      <c r="F32" s="61">
        <v>470</v>
      </c>
      <c r="G32" s="61">
        <v>470</v>
      </c>
      <c r="H32" s="61">
        <v>470</v>
      </c>
      <c r="I32" s="61">
        <v>470</v>
      </c>
      <c r="J32" s="61">
        <v>470</v>
      </c>
      <c r="K32" s="61">
        <v>470</v>
      </c>
      <c r="L32" s="61">
        <v>3</v>
      </c>
      <c r="M32" s="61">
        <v>13</v>
      </c>
    </row>
    <row r="33" spans="1:13" x14ac:dyDescent="0.2">
      <c r="A33" s="63">
        <f t="shared" si="1"/>
        <v>2015</v>
      </c>
      <c r="B33" s="61">
        <v>0</v>
      </c>
      <c r="C33" s="61">
        <v>8</v>
      </c>
      <c r="D33" s="61">
        <v>8</v>
      </c>
      <c r="E33" s="61">
        <v>8</v>
      </c>
      <c r="F33" s="61">
        <v>8</v>
      </c>
      <c r="G33" s="61">
        <v>8</v>
      </c>
      <c r="H33" s="61">
        <v>9</v>
      </c>
      <c r="I33" s="61">
        <v>16</v>
      </c>
      <c r="J33" s="61">
        <v>28</v>
      </c>
      <c r="K33" s="61">
        <v>34</v>
      </c>
      <c r="L33" s="61">
        <v>3</v>
      </c>
      <c r="M33" s="61">
        <v>7</v>
      </c>
    </row>
    <row r="34" spans="1:13" x14ac:dyDescent="0.2">
      <c r="A34" s="63">
        <f t="shared" si="1"/>
        <v>2016</v>
      </c>
      <c r="B34" s="65"/>
      <c r="C34" s="61">
        <v>86</v>
      </c>
      <c r="D34" s="61">
        <v>111</v>
      </c>
      <c r="E34" s="61">
        <v>116</v>
      </c>
      <c r="F34" s="61">
        <v>115</v>
      </c>
      <c r="G34" s="61">
        <v>115</v>
      </c>
      <c r="H34" s="61">
        <v>115</v>
      </c>
      <c r="I34" s="61">
        <v>122</v>
      </c>
      <c r="J34" s="61">
        <v>122</v>
      </c>
      <c r="K34" s="61">
        <v>122</v>
      </c>
      <c r="L34" s="61">
        <v>9</v>
      </c>
      <c r="M34" s="61">
        <v>3</v>
      </c>
    </row>
    <row r="35" spans="1:13" x14ac:dyDescent="0.2">
      <c r="A35" s="63">
        <f t="shared" si="1"/>
        <v>2017</v>
      </c>
      <c r="B35" s="65"/>
      <c r="C35" s="65"/>
      <c r="D35" s="61">
        <v>42</v>
      </c>
      <c r="E35" s="61">
        <v>46</v>
      </c>
      <c r="F35" s="61">
        <v>51</v>
      </c>
      <c r="G35" s="61">
        <v>62</v>
      </c>
      <c r="H35" s="61">
        <v>79</v>
      </c>
      <c r="I35" s="61">
        <v>91</v>
      </c>
      <c r="J35" s="61">
        <v>91</v>
      </c>
      <c r="K35" s="61">
        <v>141</v>
      </c>
      <c r="L35" s="61">
        <v>9</v>
      </c>
      <c r="M35" s="61">
        <v>1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0</v>
      </c>
      <c r="G36" s="61">
        <v>0</v>
      </c>
      <c r="H36" s="61">
        <v>64</v>
      </c>
      <c r="I36" s="61">
        <v>92</v>
      </c>
      <c r="J36" s="61">
        <v>93</v>
      </c>
      <c r="K36" s="61">
        <v>97</v>
      </c>
      <c r="L36" s="61">
        <v>3</v>
      </c>
      <c r="M36" s="61">
        <v>3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3</v>
      </c>
      <c r="G37" s="61">
        <v>24</v>
      </c>
      <c r="H37" s="61">
        <v>27</v>
      </c>
      <c r="I37" s="61">
        <v>31</v>
      </c>
      <c r="J37" s="61">
        <v>53</v>
      </c>
      <c r="K37" s="61">
        <v>53</v>
      </c>
      <c r="L37" s="61">
        <v>3</v>
      </c>
      <c r="M37" s="61">
        <v>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9</v>
      </c>
      <c r="I38" s="61">
        <v>11</v>
      </c>
      <c r="J38" s="61">
        <v>12</v>
      </c>
      <c r="K38" s="61">
        <v>13</v>
      </c>
      <c r="L38" s="61">
        <v>1</v>
      </c>
      <c r="M38" s="61">
        <v>0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</v>
      </c>
      <c r="I39" s="61">
        <v>18</v>
      </c>
      <c r="J39" s="61">
        <v>122</v>
      </c>
      <c r="K39" s="61">
        <v>475</v>
      </c>
      <c r="L39" s="61">
        <v>5</v>
      </c>
      <c r="M39" s="61">
        <v>0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0</v>
      </c>
      <c r="J40" s="61">
        <v>8</v>
      </c>
      <c r="K40" s="61">
        <v>61</v>
      </c>
      <c r="L40" s="61">
        <v>2</v>
      </c>
      <c r="M40" s="61">
        <v>0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1</v>
      </c>
      <c r="K41" s="61">
        <v>53</v>
      </c>
      <c r="L41" s="61">
        <v>2</v>
      </c>
      <c r="M41" s="61">
        <v>0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0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12792</v>
      </c>
      <c r="K44" s="69">
        <f>SUM(K12:K42)</f>
        <v>13336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544</v>
      </c>
    </row>
    <row r="46" spans="1:13" x14ac:dyDescent="0.2">
      <c r="J46" s="64" t="s">
        <v>21</v>
      </c>
      <c r="K46" s="71">
        <v>544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48</v>
      </c>
      <c r="C59" s="33">
        <v>254</v>
      </c>
      <c r="D59" s="33">
        <v>81</v>
      </c>
      <c r="E59" s="33">
        <v>56</v>
      </c>
      <c r="F59" s="33">
        <v>65</v>
      </c>
      <c r="G59" s="33">
        <v>16</v>
      </c>
      <c r="H59" s="33">
        <v>4</v>
      </c>
      <c r="I59" s="33">
        <v>26</v>
      </c>
      <c r="J59" s="33">
        <v>0</v>
      </c>
      <c r="K59" s="33">
        <v>1</v>
      </c>
      <c r="L59" s="33">
        <v>2</v>
      </c>
      <c r="M59" s="40">
        <f>SUM(B59:L59)</f>
        <v>553</v>
      </c>
    </row>
    <row r="60" spans="1:13" ht="51" x14ac:dyDescent="0.2">
      <c r="A60" s="35" t="s">
        <v>36</v>
      </c>
      <c r="B60" s="33">
        <v>2713</v>
      </c>
      <c r="C60" s="33">
        <v>7111</v>
      </c>
      <c r="D60" s="33">
        <v>1018</v>
      </c>
      <c r="E60" s="33">
        <v>872</v>
      </c>
      <c r="F60" s="33">
        <v>1053</v>
      </c>
      <c r="G60" s="33">
        <v>360</v>
      </c>
      <c r="H60" s="33">
        <v>100</v>
      </c>
      <c r="I60" s="33">
        <v>60</v>
      </c>
      <c r="J60" s="33">
        <v>0</v>
      </c>
      <c r="K60" s="33">
        <v>6</v>
      </c>
      <c r="L60" s="33">
        <v>43</v>
      </c>
      <c r="M60" s="34">
        <f>SUM(B60:L60)</f>
        <v>13336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0</v>
      </c>
      <c r="C65" s="33">
        <v>6</v>
      </c>
      <c r="D65" s="33">
        <v>322</v>
      </c>
      <c r="E65" s="33">
        <v>225</v>
      </c>
      <c r="F65" s="40">
        <f>SUM(B65:E65)</f>
        <v>553</v>
      </c>
    </row>
    <row r="66" spans="1:13" ht="53.25" customHeight="1" x14ac:dyDescent="0.2">
      <c r="A66" s="35" t="s">
        <v>36</v>
      </c>
      <c r="B66" s="33">
        <v>0</v>
      </c>
      <c r="C66" s="33">
        <v>125</v>
      </c>
      <c r="D66" s="33">
        <v>4207</v>
      </c>
      <c r="E66" s="33">
        <v>9004</v>
      </c>
      <c r="F66" s="34">
        <f>SUM(B66:E66)</f>
        <v>13336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59:L59 B65:E65" name="Range1"/>
  </protectedRanges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AFF94-84A1-446B-B4BD-49D4CA6F2D7D}">
  <sheetPr>
    <pageSetUpPr fitToPage="1"/>
  </sheetPr>
  <dimension ref="A1:M71"/>
  <sheetViews>
    <sheetView zoomScaleNormal="100" workbookViewId="0">
      <selection activeCell="J16" sqref="J16"/>
    </sheetView>
  </sheetViews>
  <sheetFormatPr defaultColWidth="9.425781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31" width="9.28515625" style="56" customWidth="1"/>
    <col min="32" max="257" width="9.42578125" style="56"/>
    <col min="258" max="258" width="10.5703125" style="56" customWidth="1"/>
    <col min="259" max="259" width="13.42578125" style="56" customWidth="1"/>
    <col min="260" max="260" width="12.5703125" style="56" customWidth="1"/>
    <col min="261" max="261" width="12.42578125" style="56" customWidth="1"/>
    <col min="262" max="262" width="13.5703125" style="56" customWidth="1"/>
    <col min="263" max="263" width="11.5703125" style="56" customWidth="1"/>
    <col min="264" max="264" width="10.5703125" style="56" customWidth="1"/>
    <col min="265" max="265" width="13" style="56" customWidth="1"/>
    <col min="266" max="266" width="12.5703125" style="56" customWidth="1"/>
    <col min="267" max="267" width="13.42578125" style="56" customWidth="1"/>
    <col min="268" max="268" width="12.5703125" style="56" customWidth="1"/>
    <col min="269" max="269" width="10.5703125" style="56" customWidth="1"/>
    <col min="270" max="513" width="9.42578125" style="56"/>
    <col min="514" max="514" width="10.5703125" style="56" customWidth="1"/>
    <col min="515" max="515" width="13.42578125" style="56" customWidth="1"/>
    <col min="516" max="516" width="12.5703125" style="56" customWidth="1"/>
    <col min="517" max="517" width="12.42578125" style="56" customWidth="1"/>
    <col min="518" max="518" width="13.5703125" style="56" customWidth="1"/>
    <col min="519" max="519" width="11.5703125" style="56" customWidth="1"/>
    <col min="520" max="520" width="10.5703125" style="56" customWidth="1"/>
    <col min="521" max="521" width="13" style="56" customWidth="1"/>
    <col min="522" max="522" width="12.5703125" style="56" customWidth="1"/>
    <col min="523" max="523" width="13.42578125" style="56" customWidth="1"/>
    <col min="524" max="524" width="12.5703125" style="56" customWidth="1"/>
    <col min="525" max="525" width="10.5703125" style="56" customWidth="1"/>
    <col min="526" max="769" width="9.42578125" style="56"/>
    <col min="770" max="770" width="10.5703125" style="56" customWidth="1"/>
    <col min="771" max="771" width="13.42578125" style="56" customWidth="1"/>
    <col min="772" max="772" width="12.5703125" style="56" customWidth="1"/>
    <col min="773" max="773" width="12.42578125" style="56" customWidth="1"/>
    <col min="774" max="774" width="13.5703125" style="56" customWidth="1"/>
    <col min="775" max="775" width="11.5703125" style="56" customWidth="1"/>
    <col min="776" max="776" width="10.5703125" style="56" customWidth="1"/>
    <col min="777" max="777" width="13" style="56" customWidth="1"/>
    <col min="778" max="778" width="12.5703125" style="56" customWidth="1"/>
    <col min="779" max="779" width="13.42578125" style="56" customWidth="1"/>
    <col min="780" max="780" width="12.5703125" style="56" customWidth="1"/>
    <col min="781" max="781" width="10.5703125" style="56" customWidth="1"/>
    <col min="782" max="1025" width="9.42578125" style="56"/>
    <col min="1026" max="1026" width="10.5703125" style="56" customWidth="1"/>
    <col min="1027" max="1027" width="13.42578125" style="56" customWidth="1"/>
    <col min="1028" max="1028" width="12.5703125" style="56" customWidth="1"/>
    <col min="1029" max="1029" width="12.42578125" style="56" customWidth="1"/>
    <col min="1030" max="1030" width="13.5703125" style="56" customWidth="1"/>
    <col min="1031" max="1031" width="11.5703125" style="56" customWidth="1"/>
    <col min="1032" max="1032" width="10.5703125" style="56" customWidth="1"/>
    <col min="1033" max="1033" width="13" style="56" customWidth="1"/>
    <col min="1034" max="1034" width="12.5703125" style="56" customWidth="1"/>
    <col min="1035" max="1035" width="13.42578125" style="56" customWidth="1"/>
    <col min="1036" max="1036" width="12.5703125" style="56" customWidth="1"/>
    <col min="1037" max="1037" width="10.5703125" style="56" customWidth="1"/>
    <col min="1038" max="1281" width="9.42578125" style="56"/>
    <col min="1282" max="1282" width="10.5703125" style="56" customWidth="1"/>
    <col min="1283" max="1283" width="13.42578125" style="56" customWidth="1"/>
    <col min="1284" max="1284" width="12.5703125" style="56" customWidth="1"/>
    <col min="1285" max="1285" width="12.42578125" style="56" customWidth="1"/>
    <col min="1286" max="1286" width="13.5703125" style="56" customWidth="1"/>
    <col min="1287" max="1287" width="11.5703125" style="56" customWidth="1"/>
    <col min="1288" max="1288" width="10.5703125" style="56" customWidth="1"/>
    <col min="1289" max="1289" width="13" style="56" customWidth="1"/>
    <col min="1290" max="1290" width="12.5703125" style="56" customWidth="1"/>
    <col min="1291" max="1291" width="13.42578125" style="56" customWidth="1"/>
    <col min="1292" max="1292" width="12.5703125" style="56" customWidth="1"/>
    <col min="1293" max="1293" width="10.5703125" style="56" customWidth="1"/>
    <col min="1294" max="1537" width="9.42578125" style="56"/>
    <col min="1538" max="1538" width="10.5703125" style="56" customWidth="1"/>
    <col min="1539" max="1539" width="13.42578125" style="56" customWidth="1"/>
    <col min="1540" max="1540" width="12.5703125" style="56" customWidth="1"/>
    <col min="1541" max="1541" width="12.42578125" style="56" customWidth="1"/>
    <col min="1542" max="1542" width="13.5703125" style="56" customWidth="1"/>
    <col min="1543" max="1543" width="11.5703125" style="56" customWidth="1"/>
    <col min="1544" max="1544" width="10.5703125" style="56" customWidth="1"/>
    <col min="1545" max="1545" width="13" style="56" customWidth="1"/>
    <col min="1546" max="1546" width="12.5703125" style="56" customWidth="1"/>
    <col min="1547" max="1547" width="13.42578125" style="56" customWidth="1"/>
    <col min="1548" max="1548" width="12.5703125" style="56" customWidth="1"/>
    <col min="1549" max="1549" width="10.5703125" style="56" customWidth="1"/>
    <col min="1550" max="1793" width="9.42578125" style="56"/>
    <col min="1794" max="1794" width="10.5703125" style="56" customWidth="1"/>
    <col min="1795" max="1795" width="13.42578125" style="56" customWidth="1"/>
    <col min="1796" max="1796" width="12.5703125" style="56" customWidth="1"/>
    <col min="1797" max="1797" width="12.42578125" style="56" customWidth="1"/>
    <col min="1798" max="1798" width="13.5703125" style="56" customWidth="1"/>
    <col min="1799" max="1799" width="11.5703125" style="56" customWidth="1"/>
    <col min="1800" max="1800" width="10.5703125" style="56" customWidth="1"/>
    <col min="1801" max="1801" width="13" style="56" customWidth="1"/>
    <col min="1802" max="1802" width="12.5703125" style="56" customWidth="1"/>
    <col min="1803" max="1803" width="13.42578125" style="56" customWidth="1"/>
    <col min="1804" max="1804" width="12.5703125" style="56" customWidth="1"/>
    <col min="1805" max="1805" width="10.5703125" style="56" customWidth="1"/>
    <col min="1806" max="2049" width="9.42578125" style="56"/>
    <col min="2050" max="2050" width="10.5703125" style="56" customWidth="1"/>
    <col min="2051" max="2051" width="13.42578125" style="56" customWidth="1"/>
    <col min="2052" max="2052" width="12.5703125" style="56" customWidth="1"/>
    <col min="2053" max="2053" width="12.42578125" style="56" customWidth="1"/>
    <col min="2054" max="2054" width="13.5703125" style="56" customWidth="1"/>
    <col min="2055" max="2055" width="11.5703125" style="56" customWidth="1"/>
    <col min="2056" max="2056" width="10.5703125" style="56" customWidth="1"/>
    <col min="2057" max="2057" width="13" style="56" customWidth="1"/>
    <col min="2058" max="2058" width="12.5703125" style="56" customWidth="1"/>
    <col min="2059" max="2059" width="13.42578125" style="56" customWidth="1"/>
    <col min="2060" max="2060" width="12.5703125" style="56" customWidth="1"/>
    <col min="2061" max="2061" width="10.5703125" style="56" customWidth="1"/>
    <col min="2062" max="2305" width="9.42578125" style="56"/>
    <col min="2306" max="2306" width="10.5703125" style="56" customWidth="1"/>
    <col min="2307" max="2307" width="13.42578125" style="56" customWidth="1"/>
    <col min="2308" max="2308" width="12.5703125" style="56" customWidth="1"/>
    <col min="2309" max="2309" width="12.42578125" style="56" customWidth="1"/>
    <col min="2310" max="2310" width="13.5703125" style="56" customWidth="1"/>
    <col min="2311" max="2311" width="11.5703125" style="56" customWidth="1"/>
    <col min="2312" max="2312" width="10.5703125" style="56" customWidth="1"/>
    <col min="2313" max="2313" width="13" style="56" customWidth="1"/>
    <col min="2314" max="2314" width="12.5703125" style="56" customWidth="1"/>
    <col min="2315" max="2315" width="13.42578125" style="56" customWidth="1"/>
    <col min="2316" max="2316" width="12.5703125" style="56" customWidth="1"/>
    <col min="2317" max="2317" width="10.5703125" style="56" customWidth="1"/>
    <col min="2318" max="2561" width="9.42578125" style="56"/>
    <col min="2562" max="2562" width="10.5703125" style="56" customWidth="1"/>
    <col min="2563" max="2563" width="13.42578125" style="56" customWidth="1"/>
    <col min="2564" max="2564" width="12.5703125" style="56" customWidth="1"/>
    <col min="2565" max="2565" width="12.42578125" style="56" customWidth="1"/>
    <col min="2566" max="2566" width="13.5703125" style="56" customWidth="1"/>
    <col min="2567" max="2567" width="11.5703125" style="56" customWidth="1"/>
    <col min="2568" max="2568" width="10.5703125" style="56" customWidth="1"/>
    <col min="2569" max="2569" width="13" style="56" customWidth="1"/>
    <col min="2570" max="2570" width="12.5703125" style="56" customWidth="1"/>
    <col min="2571" max="2571" width="13.42578125" style="56" customWidth="1"/>
    <col min="2572" max="2572" width="12.5703125" style="56" customWidth="1"/>
    <col min="2573" max="2573" width="10.5703125" style="56" customWidth="1"/>
    <col min="2574" max="2817" width="9.42578125" style="56"/>
    <col min="2818" max="2818" width="10.5703125" style="56" customWidth="1"/>
    <col min="2819" max="2819" width="13.42578125" style="56" customWidth="1"/>
    <col min="2820" max="2820" width="12.5703125" style="56" customWidth="1"/>
    <col min="2821" max="2821" width="12.42578125" style="56" customWidth="1"/>
    <col min="2822" max="2822" width="13.5703125" style="56" customWidth="1"/>
    <col min="2823" max="2823" width="11.5703125" style="56" customWidth="1"/>
    <col min="2824" max="2824" width="10.5703125" style="56" customWidth="1"/>
    <col min="2825" max="2825" width="13" style="56" customWidth="1"/>
    <col min="2826" max="2826" width="12.5703125" style="56" customWidth="1"/>
    <col min="2827" max="2827" width="13.42578125" style="56" customWidth="1"/>
    <col min="2828" max="2828" width="12.5703125" style="56" customWidth="1"/>
    <col min="2829" max="2829" width="10.5703125" style="56" customWidth="1"/>
    <col min="2830" max="3073" width="9.42578125" style="56"/>
    <col min="3074" max="3074" width="10.5703125" style="56" customWidth="1"/>
    <col min="3075" max="3075" width="13.42578125" style="56" customWidth="1"/>
    <col min="3076" max="3076" width="12.5703125" style="56" customWidth="1"/>
    <col min="3077" max="3077" width="12.42578125" style="56" customWidth="1"/>
    <col min="3078" max="3078" width="13.5703125" style="56" customWidth="1"/>
    <col min="3079" max="3079" width="11.5703125" style="56" customWidth="1"/>
    <col min="3080" max="3080" width="10.5703125" style="56" customWidth="1"/>
    <col min="3081" max="3081" width="13" style="56" customWidth="1"/>
    <col min="3082" max="3082" width="12.5703125" style="56" customWidth="1"/>
    <col min="3083" max="3083" width="13.42578125" style="56" customWidth="1"/>
    <col min="3084" max="3084" width="12.5703125" style="56" customWidth="1"/>
    <col min="3085" max="3085" width="10.5703125" style="56" customWidth="1"/>
    <col min="3086" max="3329" width="9.42578125" style="56"/>
    <col min="3330" max="3330" width="10.5703125" style="56" customWidth="1"/>
    <col min="3331" max="3331" width="13.42578125" style="56" customWidth="1"/>
    <col min="3332" max="3332" width="12.5703125" style="56" customWidth="1"/>
    <col min="3333" max="3333" width="12.42578125" style="56" customWidth="1"/>
    <col min="3334" max="3334" width="13.5703125" style="56" customWidth="1"/>
    <col min="3335" max="3335" width="11.5703125" style="56" customWidth="1"/>
    <col min="3336" max="3336" width="10.5703125" style="56" customWidth="1"/>
    <col min="3337" max="3337" width="13" style="56" customWidth="1"/>
    <col min="3338" max="3338" width="12.5703125" style="56" customWidth="1"/>
    <col min="3339" max="3339" width="13.42578125" style="56" customWidth="1"/>
    <col min="3340" max="3340" width="12.5703125" style="56" customWidth="1"/>
    <col min="3341" max="3341" width="10.5703125" style="56" customWidth="1"/>
    <col min="3342" max="3585" width="9.42578125" style="56"/>
    <col min="3586" max="3586" width="10.5703125" style="56" customWidth="1"/>
    <col min="3587" max="3587" width="13.42578125" style="56" customWidth="1"/>
    <col min="3588" max="3588" width="12.5703125" style="56" customWidth="1"/>
    <col min="3589" max="3589" width="12.42578125" style="56" customWidth="1"/>
    <col min="3590" max="3590" width="13.5703125" style="56" customWidth="1"/>
    <col min="3591" max="3591" width="11.5703125" style="56" customWidth="1"/>
    <col min="3592" max="3592" width="10.5703125" style="56" customWidth="1"/>
    <col min="3593" max="3593" width="13" style="56" customWidth="1"/>
    <col min="3594" max="3594" width="12.5703125" style="56" customWidth="1"/>
    <col min="3595" max="3595" width="13.42578125" style="56" customWidth="1"/>
    <col min="3596" max="3596" width="12.5703125" style="56" customWidth="1"/>
    <col min="3597" max="3597" width="10.5703125" style="56" customWidth="1"/>
    <col min="3598" max="3841" width="9.42578125" style="56"/>
    <col min="3842" max="3842" width="10.5703125" style="56" customWidth="1"/>
    <col min="3843" max="3843" width="13.42578125" style="56" customWidth="1"/>
    <col min="3844" max="3844" width="12.5703125" style="56" customWidth="1"/>
    <col min="3845" max="3845" width="12.42578125" style="56" customWidth="1"/>
    <col min="3846" max="3846" width="13.5703125" style="56" customWidth="1"/>
    <col min="3847" max="3847" width="11.5703125" style="56" customWidth="1"/>
    <col min="3848" max="3848" width="10.5703125" style="56" customWidth="1"/>
    <col min="3849" max="3849" width="13" style="56" customWidth="1"/>
    <col min="3850" max="3850" width="12.5703125" style="56" customWidth="1"/>
    <col min="3851" max="3851" width="13.42578125" style="56" customWidth="1"/>
    <col min="3852" max="3852" width="12.5703125" style="56" customWidth="1"/>
    <col min="3853" max="3853" width="10.5703125" style="56" customWidth="1"/>
    <col min="3854" max="4097" width="9.42578125" style="56"/>
    <col min="4098" max="4098" width="10.5703125" style="56" customWidth="1"/>
    <col min="4099" max="4099" width="13.42578125" style="56" customWidth="1"/>
    <col min="4100" max="4100" width="12.5703125" style="56" customWidth="1"/>
    <col min="4101" max="4101" width="12.42578125" style="56" customWidth="1"/>
    <col min="4102" max="4102" width="13.5703125" style="56" customWidth="1"/>
    <col min="4103" max="4103" width="11.5703125" style="56" customWidth="1"/>
    <col min="4104" max="4104" width="10.5703125" style="56" customWidth="1"/>
    <col min="4105" max="4105" width="13" style="56" customWidth="1"/>
    <col min="4106" max="4106" width="12.5703125" style="56" customWidth="1"/>
    <col min="4107" max="4107" width="13.42578125" style="56" customWidth="1"/>
    <col min="4108" max="4108" width="12.5703125" style="56" customWidth="1"/>
    <col min="4109" max="4109" width="10.5703125" style="56" customWidth="1"/>
    <col min="4110" max="4353" width="9.42578125" style="56"/>
    <col min="4354" max="4354" width="10.5703125" style="56" customWidth="1"/>
    <col min="4355" max="4355" width="13.42578125" style="56" customWidth="1"/>
    <col min="4356" max="4356" width="12.5703125" style="56" customWidth="1"/>
    <col min="4357" max="4357" width="12.42578125" style="56" customWidth="1"/>
    <col min="4358" max="4358" width="13.5703125" style="56" customWidth="1"/>
    <col min="4359" max="4359" width="11.5703125" style="56" customWidth="1"/>
    <col min="4360" max="4360" width="10.5703125" style="56" customWidth="1"/>
    <col min="4361" max="4361" width="13" style="56" customWidth="1"/>
    <col min="4362" max="4362" width="12.5703125" style="56" customWidth="1"/>
    <col min="4363" max="4363" width="13.42578125" style="56" customWidth="1"/>
    <col min="4364" max="4364" width="12.5703125" style="56" customWidth="1"/>
    <col min="4365" max="4365" width="10.5703125" style="56" customWidth="1"/>
    <col min="4366" max="4609" width="9.42578125" style="56"/>
    <col min="4610" max="4610" width="10.5703125" style="56" customWidth="1"/>
    <col min="4611" max="4611" width="13.42578125" style="56" customWidth="1"/>
    <col min="4612" max="4612" width="12.5703125" style="56" customWidth="1"/>
    <col min="4613" max="4613" width="12.42578125" style="56" customWidth="1"/>
    <col min="4614" max="4614" width="13.5703125" style="56" customWidth="1"/>
    <col min="4615" max="4615" width="11.5703125" style="56" customWidth="1"/>
    <col min="4616" max="4616" width="10.5703125" style="56" customWidth="1"/>
    <col min="4617" max="4617" width="13" style="56" customWidth="1"/>
    <col min="4618" max="4618" width="12.5703125" style="56" customWidth="1"/>
    <col min="4619" max="4619" width="13.42578125" style="56" customWidth="1"/>
    <col min="4620" max="4620" width="12.5703125" style="56" customWidth="1"/>
    <col min="4621" max="4621" width="10.5703125" style="56" customWidth="1"/>
    <col min="4622" max="4865" width="9.42578125" style="56"/>
    <col min="4866" max="4866" width="10.5703125" style="56" customWidth="1"/>
    <col min="4867" max="4867" width="13.42578125" style="56" customWidth="1"/>
    <col min="4868" max="4868" width="12.5703125" style="56" customWidth="1"/>
    <col min="4869" max="4869" width="12.42578125" style="56" customWidth="1"/>
    <col min="4870" max="4870" width="13.5703125" style="56" customWidth="1"/>
    <col min="4871" max="4871" width="11.5703125" style="56" customWidth="1"/>
    <col min="4872" max="4872" width="10.5703125" style="56" customWidth="1"/>
    <col min="4873" max="4873" width="13" style="56" customWidth="1"/>
    <col min="4874" max="4874" width="12.5703125" style="56" customWidth="1"/>
    <col min="4875" max="4875" width="13.42578125" style="56" customWidth="1"/>
    <col min="4876" max="4876" width="12.5703125" style="56" customWidth="1"/>
    <col min="4877" max="4877" width="10.5703125" style="56" customWidth="1"/>
    <col min="4878" max="5121" width="9.42578125" style="56"/>
    <col min="5122" max="5122" width="10.5703125" style="56" customWidth="1"/>
    <col min="5123" max="5123" width="13.42578125" style="56" customWidth="1"/>
    <col min="5124" max="5124" width="12.5703125" style="56" customWidth="1"/>
    <col min="5125" max="5125" width="12.42578125" style="56" customWidth="1"/>
    <col min="5126" max="5126" width="13.5703125" style="56" customWidth="1"/>
    <col min="5127" max="5127" width="11.5703125" style="56" customWidth="1"/>
    <col min="5128" max="5128" width="10.5703125" style="56" customWidth="1"/>
    <col min="5129" max="5129" width="13" style="56" customWidth="1"/>
    <col min="5130" max="5130" width="12.5703125" style="56" customWidth="1"/>
    <col min="5131" max="5131" width="13.42578125" style="56" customWidth="1"/>
    <col min="5132" max="5132" width="12.5703125" style="56" customWidth="1"/>
    <col min="5133" max="5133" width="10.5703125" style="56" customWidth="1"/>
    <col min="5134" max="5377" width="9.42578125" style="56"/>
    <col min="5378" max="5378" width="10.5703125" style="56" customWidth="1"/>
    <col min="5379" max="5379" width="13.42578125" style="56" customWidth="1"/>
    <col min="5380" max="5380" width="12.5703125" style="56" customWidth="1"/>
    <col min="5381" max="5381" width="12.42578125" style="56" customWidth="1"/>
    <col min="5382" max="5382" width="13.5703125" style="56" customWidth="1"/>
    <col min="5383" max="5383" width="11.5703125" style="56" customWidth="1"/>
    <col min="5384" max="5384" width="10.5703125" style="56" customWidth="1"/>
    <col min="5385" max="5385" width="13" style="56" customWidth="1"/>
    <col min="5386" max="5386" width="12.5703125" style="56" customWidth="1"/>
    <col min="5387" max="5387" width="13.42578125" style="56" customWidth="1"/>
    <col min="5388" max="5388" width="12.5703125" style="56" customWidth="1"/>
    <col min="5389" max="5389" width="10.5703125" style="56" customWidth="1"/>
    <col min="5390" max="5633" width="9.42578125" style="56"/>
    <col min="5634" max="5634" width="10.5703125" style="56" customWidth="1"/>
    <col min="5635" max="5635" width="13.42578125" style="56" customWidth="1"/>
    <col min="5636" max="5636" width="12.5703125" style="56" customWidth="1"/>
    <col min="5637" max="5637" width="12.42578125" style="56" customWidth="1"/>
    <col min="5638" max="5638" width="13.5703125" style="56" customWidth="1"/>
    <col min="5639" max="5639" width="11.5703125" style="56" customWidth="1"/>
    <col min="5640" max="5640" width="10.5703125" style="56" customWidth="1"/>
    <col min="5641" max="5641" width="13" style="56" customWidth="1"/>
    <col min="5642" max="5642" width="12.5703125" style="56" customWidth="1"/>
    <col min="5643" max="5643" width="13.42578125" style="56" customWidth="1"/>
    <col min="5644" max="5644" width="12.5703125" style="56" customWidth="1"/>
    <col min="5645" max="5645" width="10.5703125" style="56" customWidth="1"/>
    <col min="5646" max="5889" width="9.42578125" style="56"/>
    <col min="5890" max="5890" width="10.5703125" style="56" customWidth="1"/>
    <col min="5891" max="5891" width="13.42578125" style="56" customWidth="1"/>
    <col min="5892" max="5892" width="12.5703125" style="56" customWidth="1"/>
    <col min="5893" max="5893" width="12.42578125" style="56" customWidth="1"/>
    <col min="5894" max="5894" width="13.5703125" style="56" customWidth="1"/>
    <col min="5895" max="5895" width="11.5703125" style="56" customWidth="1"/>
    <col min="5896" max="5896" width="10.5703125" style="56" customWidth="1"/>
    <col min="5897" max="5897" width="13" style="56" customWidth="1"/>
    <col min="5898" max="5898" width="12.5703125" style="56" customWidth="1"/>
    <col min="5899" max="5899" width="13.42578125" style="56" customWidth="1"/>
    <col min="5900" max="5900" width="12.5703125" style="56" customWidth="1"/>
    <col min="5901" max="5901" width="10.5703125" style="56" customWidth="1"/>
    <col min="5902" max="6145" width="9.42578125" style="56"/>
    <col min="6146" max="6146" width="10.5703125" style="56" customWidth="1"/>
    <col min="6147" max="6147" width="13.42578125" style="56" customWidth="1"/>
    <col min="6148" max="6148" width="12.5703125" style="56" customWidth="1"/>
    <col min="6149" max="6149" width="12.42578125" style="56" customWidth="1"/>
    <col min="6150" max="6150" width="13.5703125" style="56" customWidth="1"/>
    <col min="6151" max="6151" width="11.5703125" style="56" customWidth="1"/>
    <col min="6152" max="6152" width="10.5703125" style="56" customWidth="1"/>
    <col min="6153" max="6153" width="13" style="56" customWidth="1"/>
    <col min="6154" max="6154" width="12.5703125" style="56" customWidth="1"/>
    <col min="6155" max="6155" width="13.42578125" style="56" customWidth="1"/>
    <col min="6156" max="6156" width="12.5703125" style="56" customWidth="1"/>
    <col min="6157" max="6157" width="10.5703125" style="56" customWidth="1"/>
    <col min="6158" max="6401" width="9.42578125" style="56"/>
    <col min="6402" max="6402" width="10.5703125" style="56" customWidth="1"/>
    <col min="6403" max="6403" width="13.42578125" style="56" customWidth="1"/>
    <col min="6404" max="6404" width="12.5703125" style="56" customWidth="1"/>
    <col min="6405" max="6405" width="12.42578125" style="56" customWidth="1"/>
    <col min="6406" max="6406" width="13.5703125" style="56" customWidth="1"/>
    <col min="6407" max="6407" width="11.5703125" style="56" customWidth="1"/>
    <col min="6408" max="6408" width="10.5703125" style="56" customWidth="1"/>
    <col min="6409" max="6409" width="13" style="56" customWidth="1"/>
    <col min="6410" max="6410" width="12.5703125" style="56" customWidth="1"/>
    <col min="6411" max="6411" width="13.42578125" style="56" customWidth="1"/>
    <col min="6412" max="6412" width="12.5703125" style="56" customWidth="1"/>
    <col min="6413" max="6413" width="10.5703125" style="56" customWidth="1"/>
    <col min="6414" max="6657" width="9.42578125" style="56"/>
    <col min="6658" max="6658" width="10.5703125" style="56" customWidth="1"/>
    <col min="6659" max="6659" width="13.42578125" style="56" customWidth="1"/>
    <col min="6660" max="6660" width="12.5703125" style="56" customWidth="1"/>
    <col min="6661" max="6661" width="12.42578125" style="56" customWidth="1"/>
    <col min="6662" max="6662" width="13.5703125" style="56" customWidth="1"/>
    <col min="6663" max="6663" width="11.5703125" style="56" customWidth="1"/>
    <col min="6664" max="6664" width="10.5703125" style="56" customWidth="1"/>
    <col min="6665" max="6665" width="13" style="56" customWidth="1"/>
    <col min="6666" max="6666" width="12.5703125" style="56" customWidth="1"/>
    <col min="6667" max="6667" width="13.42578125" style="56" customWidth="1"/>
    <col min="6668" max="6668" width="12.5703125" style="56" customWidth="1"/>
    <col min="6669" max="6669" width="10.5703125" style="56" customWidth="1"/>
    <col min="6670" max="6913" width="9.42578125" style="56"/>
    <col min="6914" max="6914" width="10.5703125" style="56" customWidth="1"/>
    <col min="6915" max="6915" width="13.42578125" style="56" customWidth="1"/>
    <col min="6916" max="6916" width="12.5703125" style="56" customWidth="1"/>
    <col min="6917" max="6917" width="12.42578125" style="56" customWidth="1"/>
    <col min="6918" max="6918" width="13.5703125" style="56" customWidth="1"/>
    <col min="6919" max="6919" width="11.5703125" style="56" customWidth="1"/>
    <col min="6920" max="6920" width="10.5703125" style="56" customWidth="1"/>
    <col min="6921" max="6921" width="13" style="56" customWidth="1"/>
    <col min="6922" max="6922" width="12.5703125" style="56" customWidth="1"/>
    <col min="6923" max="6923" width="13.42578125" style="56" customWidth="1"/>
    <col min="6924" max="6924" width="12.5703125" style="56" customWidth="1"/>
    <col min="6925" max="6925" width="10.5703125" style="56" customWidth="1"/>
    <col min="6926" max="7169" width="9.42578125" style="56"/>
    <col min="7170" max="7170" width="10.5703125" style="56" customWidth="1"/>
    <col min="7171" max="7171" width="13.42578125" style="56" customWidth="1"/>
    <col min="7172" max="7172" width="12.5703125" style="56" customWidth="1"/>
    <col min="7173" max="7173" width="12.42578125" style="56" customWidth="1"/>
    <col min="7174" max="7174" width="13.5703125" style="56" customWidth="1"/>
    <col min="7175" max="7175" width="11.5703125" style="56" customWidth="1"/>
    <col min="7176" max="7176" width="10.5703125" style="56" customWidth="1"/>
    <col min="7177" max="7177" width="13" style="56" customWidth="1"/>
    <col min="7178" max="7178" width="12.5703125" style="56" customWidth="1"/>
    <col min="7179" max="7179" width="13.42578125" style="56" customWidth="1"/>
    <col min="7180" max="7180" width="12.5703125" style="56" customWidth="1"/>
    <col min="7181" max="7181" width="10.5703125" style="56" customWidth="1"/>
    <col min="7182" max="7425" width="9.42578125" style="56"/>
    <col min="7426" max="7426" width="10.5703125" style="56" customWidth="1"/>
    <col min="7427" max="7427" width="13.42578125" style="56" customWidth="1"/>
    <col min="7428" max="7428" width="12.5703125" style="56" customWidth="1"/>
    <col min="7429" max="7429" width="12.42578125" style="56" customWidth="1"/>
    <col min="7430" max="7430" width="13.5703125" style="56" customWidth="1"/>
    <col min="7431" max="7431" width="11.5703125" style="56" customWidth="1"/>
    <col min="7432" max="7432" width="10.5703125" style="56" customWidth="1"/>
    <col min="7433" max="7433" width="13" style="56" customWidth="1"/>
    <col min="7434" max="7434" width="12.5703125" style="56" customWidth="1"/>
    <col min="7435" max="7435" width="13.42578125" style="56" customWidth="1"/>
    <col min="7436" max="7436" width="12.5703125" style="56" customWidth="1"/>
    <col min="7437" max="7437" width="10.5703125" style="56" customWidth="1"/>
    <col min="7438" max="7681" width="9.42578125" style="56"/>
    <col min="7682" max="7682" width="10.5703125" style="56" customWidth="1"/>
    <col min="7683" max="7683" width="13.42578125" style="56" customWidth="1"/>
    <col min="7684" max="7684" width="12.5703125" style="56" customWidth="1"/>
    <col min="7685" max="7685" width="12.42578125" style="56" customWidth="1"/>
    <col min="7686" max="7686" width="13.5703125" style="56" customWidth="1"/>
    <col min="7687" max="7687" width="11.5703125" style="56" customWidth="1"/>
    <col min="7688" max="7688" width="10.5703125" style="56" customWidth="1"/>
    <col min="7689" max="7689" width="13" style="56" customWidth="1"/>
    <col min="7690" max="7690" width="12.5703125" style="56" customWidth="1"/>
    <col min="7691" max="7691" width="13.42578125" style="56" customWidth="1"/>
    <col min="7692" max="7692" width="12.5703125" style="56" customWidth="1"/>
    <col min="7693" max="7693" width="10.5703125" style="56" customWidth="1"/>
    <col min="7694" max="7937" width="9.42578125" style="56"/>
    <col min="7938" max="7938" width="10.5703125" style="56" customWidth="1"/>
    <col min="7939" max="7939" width="13.42578125" style="56" customWidth="1"/>
    <col min="7940" max="7940" width="12.5703125" style="56" customWidth="1"/>
    <col min="7941" max="7941" width="12.42578125" style="56" customWidth="1"/>
    <col min="7942" max="7942" width="13.5703125" style="56" customWidth="1"/>
    <col min="7943" max="7943" width="11.5703125" style="56" customWidth="1"/>
    <col min="7944" max="7944" width="10.5703125" style="56" customWidth="1"/>
    <col min="7945" max="7945" width="13" style="56" customWidth="1"/>
    <col min="7946" max="7946" width="12.5703125" style="56" customWidth="1"/>
    <col min="7947" max="7947" width="13.42578125" style="56" customWidth="1"/>
    <col min="7948" max="7948" width="12.5703125" style="56" customWidth="1"/>
    <col min="7949" max="7949" width="10.5703125" style="56" customWidth="1"/>
    <col min="7950" max="8193" width="9.42578125" style="56"/>
    <col min="8194" max="8194" width="10.5703125" style="56" customWidth="1"/>
    <col min="8195" max="8195" width="13.42578125" style="56" customWidth="1"/>
    <col min="8196" max="8196" width="12.5703125" style="56" customWidth="1"/>
    <col min="8197" max="8197" width="12.42578125" style="56" customWidth="1"/>
    <col min="8198" max="8198" width="13.5703125" style="56" customWidth="1"/>
    <col min="8199" max="8199" width="11.5703125" style="56" customWidth="1"/>
    <col min="8200" max="8200" width="10.5703125" style="56" customWidth="1"/>
    <col min="8201" max="8201" width="13" style="56" customWidth="1"/>
    <col min="8202" max="8202" width="12.5703125" style="56" customWidth="1"/>
    <col min="8203" max="8203" width="13.42578125" style="56" customWidth="1"/>
    <col min="8204" max="8204" width="12.5703125" style="56" customWidth="1"/>
    <col min="8205" max="8205" width="10.5703125" style="56" customWidth="1"/>
    <col min="8206" max="8449" width="9.42578125" style="56"/>
    <col min="8450" max="8450" width="10.5703125" style="56" customWidth="1"/>
    <col min="8451" max="8451" width="13.42578125" style="56" customWidth="1"/>
    <col min="8452" max="8452" width="12.5703125" style="56" customWidth="1"/>
    <col min="8453" max="8453" width="12.42578125" style="56" customWidth="1"/>
    <col min="8454" max="8454" width="13.5703125" style="56" customWidth="1"/>
    <col min="8455" max="8455" width="11.5703125" style="56" customWidth="1"/>
    <col min="8456" max="8456" width="10.5703125" style="56" customWidth="1"/>
    <col min="8457" max="8457" width="13" style="56" customWidth="1"/>
    <col min="8458" max="8458" width="12.5703125" style="56" customWidth="1"/>
    <col min="8459" max="8459" width="13.42578125" style="56" customWidth="1"/>
    <col min="8460" max="8460" width="12.5703125" style="56" customWidth="1"/>
    <col min="8461" max="8461" width="10.5703125" style="56" customWidth="1"/>
    <col min="8462" max="8705" width="9.42578125" style="56"/>
    <col min="8706" max="8706" width="10.5703125" style="56" customWidth="1"/>
    <col min="8707" max="8707" width="13.42578125" style="56" customWidth="1"/>
    <col min="8708" max="8708" width="12.5703125" style="56" customWidth="1"/>
    <col min="8709" max="8709" width="12.42578125" style="56" customWidth="1"/>
    <col min="8710" max="8710" width="13.5703125" style="56" customWidth="1"/>
    <col min="8711" max="8711" width="11.5703125" style="56" customWidth="1"/>
    <col min="8712" max="8712" width="10.5703125" style="56" customWidth="1"/>
    <col min="8713" max="8713" width="13" style="56" customWidth="1"/>
    <col min="8714" max="8714" width="12.5703125" style="56" customWidth="1"/>
    <col min="8715" max="8715" width="13.42578125" style="56" customWidth="1"/>
    <col min="8716" max="8716" width="12.5703125" style="56" customWidth="1"/>
    <col min="8717" max="8717" width="10.5703125" style="56" customWidth="1"/>
    <col min="8718" max="8961" width="9.42578125" style="56"/>
    <col min="8962" max="8962" width="10.5703125" style="56" customWidth="1"/>
    <col min="8963" max="8963" width="13.42578125" style="56" customWidth="1"/>
    <col min="8964" max="8964" width="12.5703125" style="56" customWidth="1"/>
    <col min="8965" max="8965" width="12.42578125" style="56" customWidth="1"/>
    <col min="8966" max="8966" width="13.5703125" style="56" customWidth="1"/>
    <col min="8967" max="8967" width="11.5703125" style="56" customWidth="1"/>
    <col min="8968" max="8968" width="10.5703125" style="56" customWidth="1"/>
    <col min="8969" max="8969" width="13" style="56" customWidth="1"/>
    <col min="8970" max="8970" width="12.5703125" style="56" customWidth="1"/>
    <col min="8971" max="8971" width="13.42578125" style="56" customWidth="1"/>
    <col min="8972" max="8972" width="12.5703125" style="56" customWidth="1"/>
    <col min="8973" max="8973" width="10.5703125" style="56" customWidth="1"/>
    <col min="8974" max="9217" width="9.42578125" style="56"/>
    <col min="9218" max="9218" width="10.5703125" style="56" customWidth="1"/>
    <col min="9219" max="9219" width="13.42578125" style="56" customWidth="1"/>
    <col min="9220" max="9220" width="12.5703125" style="56" customWidth="1"/>
    <col min="9221" max="9221" width="12.42578125" style="56" customWidth="1"/>
    <col min="9222" max="9222" width="13.5703125" style="56" customWidth="1"/>
    <col min="9223" max="9223" width="11.5703125" style="56" customWidth="1"/>
    <col min="9224" max="9224" width="10.5703125" style="56" customWidth="1"/>
    <col min="9225" max="9225" width="13" style="56" customWidth="1"/>
    <col min="9226" max="9226" width="12.5703125" style="56" customWidth="1"/>
    <col min="9227" max="9227" width="13.42578125" style="56" customWidth="1"/>
    <col min="9228" max="9228" width="12.5703125" style="56" customWidth="1"/>
    <col min="9229" max="9229" width="10.5703125" style="56" customWidth="1"/>
    <col min="9230" max="9473" width="9.42578125" style="56"/>
    <col min="9474" max="9474" width="10.5703125" style="56" customWidth="1"/>
    <col min="9475" max="9475" width="13.42578125" style="56" customWidth="1"/>
    <col min="9476" max="9476" width="12.5703125" style="56" customWidth="1"/>
    <col min="9477" max="9477" width="12.42578125" style="56" customWidth="1"/>
    <col min="9478" max="9478" width="13.5703125" style="56" customWidth="1"/>
    <col min="9479" max="9479" width="11.5703125" style="56" customWidth="1"/>
    <col min="9480" max="9480" width="10.5703125" style="56" customWidth="1"/>
    <col min="9481" max="9481" width="13" style="56" customWidth="1"/>
    <col min="9482" max="9482" width="12.5703125" style="56" customWidth="1"/>
    <col min="9483" max="9483" width="13.42578125" style="56" customWidth="1"/>
    <col min="9484" max="9484" width="12.5703125" style="56" customWidth="1"/>
    <col min="9485" max="9485" width="10.5703125" style="56" customWidth="1"/>
    <col min="9486" max="9729" width="9.42578125" style="56"/>
    <col min="9730" max="9730" width="10.5703125" style="56" customWidth="1"/>
    <col min="9731" max="9731" width="13.42578125" style="56" customWidth="1"/>
    <col min="9732" max="9732" width="12.5703125" style="56" customWidth="1"/>
    <col min="9733" max="9733" width="12.42578125" style="56" customWidth="1"/>
    <col min="9734" max="9734" width="13.5703125" style="56" customWidth="1"/>
    <col min="9735" max="9735" width="11.5703125" style="56" customWidth="1"/>
    <col min="9736" max="9736" width="10.5703125" style="56" customWidth="1"/>
    <col min="9737" max="9737" width="13" style="56" customWidth="1"/>
    <col min="9738" max="9738" width="12.5703125" style="56" customWidth="1"/>
    <col min="9739" max="9739" width="13.42578125" style="56" customWidth="1"/>
    <col min="9740" max="9740" width="12.5703125" style="56" customWidth="1"/>
    <col min="9741" max="9741" width="10.5703125" style="56" customWidth="1"/>
    <col min="9742" max="9985" width="9.42578125" style="56"/>
    <col min="9986" max="9986" width="10.5703125" style="56" customWidth="1"/>
    <col min="9987" max="9987" width="13.42578125" style="56" customWidth="1"/>
    <col min="9988" max="9988" width="12.5703125" style="56" customWidth="1"/>
    <col min="9989" max="9989" width="12.42578125" style="56" customWidth="1"/>
    <col min="9990" max="9990" width="13.5703125" style="56" customWidth="1"/>
    <col min="9991" max="9991" width="11.5703125" style="56" customWidth="1"/>
    <col min="9992" max="9992" width="10.5703125" style="56" customWidth="1"/>
    <col min="9993" max="9993" width="13" style="56" customWidth="1"/>
    <col min="9994" max="9994" width="12.5703125" style="56" customWidth="1"/>
    <col min="9995" max="9995" width="13.42578125" style="56" customWidth="1"/>
    <col min="9996" max="9996" width="12.5703125" style="56" customWidth="1"/>
    <col min="9997" max="9997" width="10.5703125" style="56" customWidth="1"/>
    <col min="9998" max="10241" width="9.42578125" style="56"/>
    <col min="10242" max="10242" width="10.5703125" style="56" customWidth="1"/>
    <col min="10243" max="10243" width="13.42578125" style="56" customWidth="1"/>
    <col min="10244" max="10244" width="12.5703125" style="56" customWidth="1"/>
    <col min="10245" max="10245" width="12.42578125" style="56" customWidth="1"/>
    <col min="10246" max="10246" width="13.5703125" style="56" customWidth="1"/>
    <col min="10247" max="10247" width="11.5703125" style="56" customWidth="1"/>
    <col min="10248" max="10248" width="10.5703125" style="56" customWidth="1"/>
    <col min="10249" max="10249" width="13" style="56" customWidth="1"/>
    <col min="10250" max="10250" width="12.5703125" style="56" customWidth="1"/>
    <col min="10251" max="10251" width="13.42578125" style="56" customWidth="1"/>
    <col min="10252" max="10252" width="12.5703125" style="56" customWidth="1"/>
    <col min="10253" max="10253" width="10.5703125" style="56" customWidth="1"/>
    <col min="10254" max="10497" width="9.42578125" style="56"/>
    <col min="10498" max="10498" width="10.5703125" style="56" customWidth="1"/>
    <col min="10499" max="10499" width="13.42578125" style="56" customWidth="1"/>
    <col min="10500" max="10500" width="12.5703125" style="56" customWidth="1"/>
    <col min="10501" max="10501" width="12.42578125" style="56" customWidth="1"/>
    <col min="10502" max="10502" width="13.5703125" style="56" customWidth="1"/>
    <col min="10503" max="10503" width="11.5703125" style="56" customWidth="1"/>
    <col min="10504" max="10504" width="10.5703125" style="56" customWidth="1"/>
    <col min="10505" max="10505" width="13" style="56" customWidth="1"/>
    <col min="10506" max="10506" width="12.5703125" style="56" customWidth="1"/>
    <col min="10507" max="10507" width="13.42578125" style="56" customWidth="1"/>
    <col min="10508" max="10508" width="12.5703125" style="56" customWidth="1"/>
    <col min="10509" max="10509" width="10.5703125" style="56" customWidth="1"/>
    <col min="10510" max="10753" width="9.42578125" style="56"/>
    <col min="10754" max="10754" width="10.5703125" style="56" customWidth="1"/>
    <col min="10755" max="10755" width="13.42578125" style="56" customWidth="1"/>
    <col min="10756" max="10756" width="12.5703125" style="56" customWidth="1"/>
    <col min="10757" max="10757" width="12.42578125" style="56" customWidth="1"/>
    <col min="10758" max="10758" width="13.5703125" style="56" customWidth="1"/>
    <col min="10759" max="10759" width="11.5703125" style="56" customWidth="1"/>
    <col min="10760" max="10760" width="10.5703125" style="56" customWidth="1"/>
    <col min="10761" max="10761" width="13" style="56" customWidth="1"/>
    <col min="10762" max="10762" width="12.5703125" style="56" customWidth="1"/>
    <col min="10763" max="10763" width="13.42578125" style="56" customWidth="1"/>
    <col min="10764" max="10764" width="12.5703125" style="56" customWidth="1"/>
    <col min="10765" max="10765" width="10.5703125" style="56" customWidth="1"/>
    <col min="10766" max="11009" width="9.42578125" style="56"/>
    <col min="11010" max="11010" width="10.5703125" style="56" customWidth="1"/>
    <col min="11011" max="11011" width="13.42578125" style="56" customWidth="1"/>
    <col min="11012" max="11012" width="12.5703125" style="56" customWidth="1"/>
    <col min="11013" max="11013" width="12.42578125" style="56" customWidth="1"/>
    <col min="11014" max="11014" width="13.5703125" style="56" customWidth="1"/>
    <col min="11015" max="11015" width="11.5703125" style="56" customWidth="1"/>
    <col min="11016" max="11016" width="10.5703125" style="56" customWidth="1"/>
    <col min="11017" max="11017" width="13" style="56" customWidth="1"/>
    <col min="11018" max="11018" width="12.5703125" style="56" customWidth="1"/>
    <col min="11019" max="11019" width="13.42578125" style="56" customWidth="1"/>
    <col min="11020" max="11020" width="12.5703125" style="56" customWidth="1"/>
    <col min="11021" max="11021" width="10.5703125" style="56" customWidth="1"/>
    <col min="11022" max="11265" width="9.42578125" style="56"/>
    <col min="11266" max="11266" width="10.5703125" style="56" customWidth="1"/>
    <col min="11267" max="11267" width="13.42578125" style="56" customWidth="1"/>
    <col min="11268" max="11268" width="12.5703125" style="56" customWidth="1"/>
    <col min="11269" max="11269" width="12.42578125" style="56" customWidth="1"/>
    <col min="11270" max="11270" width="13.5703125" style="56" customWidth="1"/>
    <col min="11271" max="11271" width="11.5703125" style="56" customWidth="1"/>
    <col min="11272" max="11272" width="10.5703125" style="56" customWidth="1"/>
    <col min="11273" max="11273" width="13" style="56" customWidth="1"/>
    <col min="11274" max="11274" width="12.5703125" style="56" customWidth="1"/>
    <col min="11275" max="11275" width="13.42578125" style="56" customWidth="1"/>
    <col min="11276" max="11276" width="12.5703125" style="56" customWidth="1"/>
    <col min="11277" max="11277" width="10.5703125" style="56" customWidth="1"/>
    <col min="11278" max="11521" width="9.42578125" style="56"/>
    <col min="11522" max="11522" width="10.5703125" style="56" customWidth="1"/>
    <col min="11523" max="11523" width="13.42578125" style="56" customWidth="1"/>
    <col min="11524" max="11524" width="12.5703125" style="56" customWidth="1"/>
    <col min="11525" max="11525" width="12.42578125" style="56" customWidth="1"/>
    <col min="11526" max="11526" width="13.5703125" style="56" customWidth="1"/>
    <col min="11527" max="11527" width="11.5703125" style="56" customWidth="1"/>
    <col min="11528" max="11528" width="10.5703125" style="56" customWidth="1"/>
    <col min="11529" max="11529" width="13" style="56" customWidth="1"/>
    <col min="11530" max="11530" width="12.5703125" style="56" customWidth="1"/>
    <col min="11531" max="11531" width="13.42578125" style="56" customWidth="1"/>
    <col min="11532" max="11532" width="12.5703125" style="56" customWidth="1"/>
    <col min="11533" max="11533" width="10.5703125" style="56" customWidth="1"/>
    <col min="11534" max="11777" width="9.42578125" style="56"/>
    <col min="11778" max="11778" width="10.5703125" style="56" customWidth="1"/>
    <col min="11779" max="11779" width="13.42578125" style="56" customWidth="1"/>
    <col min="11780" max="11780" width="12.5703125" style="56" customWidth="1"/>
    <col min="11781" max="11781" width="12.42578125" style="56" customWidth="1"/>
    <col min="11782" max="11782" width="13.5703125" style="56" customWidth="1"/>
    <col min="11783" max="11783" width="11.5703125" style="56" customWidth="1"/>
    <col min="11784" max="11784" width="10.5703125" style="56" customWidth="1"/>
    <col min="11785" max="11785" width="13" style="56" customWidth="1"/>
    <col min="11786" max="11786" width="12.5703125" style="56" customWidth="1"/>
    <col min="11787" max="11787" width="13.42578125" style="56" customWidth="1"/>
    <col min="11788" max="11788" width="12.5703125" style="56" customWidth="1"/>
    <col min="11789" max="11789" width="10.5703125" style="56" customWidth="1"/>
    <col min="11790" max="12033" width="9.42578125" style="56"/>
    <col min="12034" max="12034" width="10.5703125" style="56" customWidth="1"/>
    <col min="12035" max="12035" width="13.42578125" style="56" customWidth="1"/>
    <col min="12036" max="12036" width="12.5703125" style="56" customWidth="1"/>
    <col min="12037" max="12037" width="12.42578125" style="56" customWidth="1"/>
    <col min="12038" max="12038" width="13.5703125" style="56" customWidth="1"/>
    <col min="12039" max="12039" width="11.5703125" style="56" customWidth="1"/>
    <col min="12040" max="12040" width="10.5703125" style="56" customWidth="1"/>
    <col min="12041" max="12041" width="13" style="56" customWidth="1"/>
    <col min="12042" max="12042" width="12.5703125" style="56" customWidth="1"/>
    <col min="12043" max="12043" width="13.42578125" style="56" customWidth="1"/>
    <col min="12044" max="12044" width="12.5703125" style="56" customWidth="1"/>
    <col min="12045" max="12045" width="10.5703125" style="56" customWidth="1"/>
    <col min="12046" max="12289" width="9.42578125" style="56"/>
    <col min="12290" max="12290" width="10.5703125" style="56" customWidth="1"/>
    <col min="12291" max="12291" width="13.42578125" style="56" customWidth="1"/>
    <col min="12292" max="12292" width="12.5703125" style="56" customWidth="1"/>
    <col min="12293" max="12293" width="12.42578125" style="56" customWidth="1"/>
    <col min="12294" max="12294" width="13.5703125" style="56" customWidth="1"/>
    <col min="12295" max="12295" width="11.5703125" style="56" customWidth="1"/>
    <col min="12296" max="12296" width="10.5703125" style="56" customWidth="1"/>
    <col min="12297" max="12297" width="13" style="56" customWidth="1"/>
    <col min="12298" max="12298" width="12.5703125" style="56" customWidth="1"/>
    <col min="12299" max="12299" width="13.42578125" style="56" customWidth="1"/>
    <col min="12300" max="12300" width="12.5703125" style="56" customWidth="1"/>
    <col min="12301" max="12301" width="10.5703125" style="56" customWidth="1"/>
    <col min="12302" max="12545" width="9.42578125" style="56"/>
    <col min="12546" max="12546" width="10.5703125" style="56" customWidth="1"/>
    <col min="12547" max="12547" width="13.42578125" style="56" customWidth="1"/>
    <col min="12548" max="12548" width="12.5703125" style="56" customWidth="1"/>
    <col min="12549" max="12549" width="12.42578125" style="56" customWidth="1"/>
    <col min="12550" max="12550" width="13.5703125" style="56" customWidth="1"/>
    <col min="12551" max="12551" width="11.5703125" style="56" customWidth="1"/>
    <col min="12552" max="12552" width="10.5703125" style="56" customWidth="1"/>
    <col min="12553" max="12553" width="13" style="56" customWidth="1"/>
    <col min="12554" max="12554" width="12.5703125" style="56" customWidth="1"/>
    <col min="12555" max="12555" width="13.42578125" style="56" customWidth="1"/>
    <col min="12556" max="12556" width="12.5703125" style="56" customWidth="1"/>
    <col min="12557" max="12557" width="10.5703125" style="56" customWidth="1"/>
    <col min="12558" max="12801" width="9.42578125" style="56"/>
    <col min="12802" max="12802" width="10.5703125" style="56" customWidth="1"/>
    <col min="12803" max="12803" width="13.42578125" style="56" customWidth="1"/>
    <col min="12804" max="12804" width="12.5703125" style="56" customWidth="1"/>
    <col min="12805" max="12805" width="12.42578125" style="56" customWidth="1"/>
    <col min="12806" max="12806" width="13.5703125" style="56" customWidth="1"/>
    <col min="12807" max="12807" width="11.5703125" style="56" customWidth="1"/>
    <col min="12808" max="12808" width="10.5703125" style="56" customWidth="1"/>
    <col min="12809" max="12809" width="13" style="56" customWidth="1"/>
    <col min="12810" max="12810" width="12.5703125" style="56" customWidth="1"/>
    <col min="12811" max="12811" width="13.42578125" style="56" customWidth="1"/>
    <col min="12812" max="12812" width="12.5703125" style="56" customWidth="1"/>
    <col min="12813" max="12813" width="10.5703125" style="56" customWidth="1"/>
    <col min="12814" max="13057" width="9.42578125" style="56"/>
    <col min="13058" max="13058" width="10.5703125" style="56" customWidth="1"/>
    <col min="13059" max="13059" width="13.42578125" style="56" customWidth="1"/>
    <col min="13060" max="13060" width="12.5703125" style="56" customWidth="1"/>
    <col min="13061" max="13061" width="12.42578125" style="56" customWidth="1"/>
    <col min="13062" max="13062" width="13.5703125" style="56" customWidth="1"/>
    <col min="13063" max="13063" width="11.5703125" style="56" customWidth="1"/>
    <col min="13064" max="13064" width="10.5703125" style="56" customWidth="1"/>
    <col min="13065" max="13065" width="13" style="56" customWidth="1"/>
    <col min="13066" max="13066" width="12.5703125" style="56" customWidth="1"/>
    <col min="13067" max="13067" width="13.42578125" style="56" customWidth="1"/>
    <col min="13068" max="13068" width="12.5703125" style="56" customWidth="1"/>
    <col min="13069" max="13069" width="10.5703125" style="56" customWidth="1"/>
    <col min="13070" max="13313" width="9.42578125" style="56"/>
    <col min="13314" max="13314" width="10.5703125" style="56" customWidth="1"/>
    <col min="13315" max="13315" width="13.42578125" style="56" customWidth="1"/>
    <col min="13316" max="13316" width="12.5703125" style="56" customWidth="1"/>
    <col min="13317" max="13317" width="12.42578125" style="56" customWidth="1"/>
    <col min="13318" max="13318" width="13.5703125" style="56" customWidth="1"/>
    <col min="13319" max="13319" width="11.5703125" style="56" customWidth="1"/>
    <col min="13320" max="13320" width="10.5703125" style="56" customWidth="1"/>
    <col min="13321" max="13321" width="13" style="56" customWidth="1"/>
    <col min="13322" max="13322" width="12.5703125" style="56" customWidth="1"/>
    <col min="13323" max="13323" width="13.42578125" style="56" customWidth="1"/>
    <col min="13324" max="13324" width="12.5703125" style="56" customWidth="1"/>
    <col min="13325" max="13325" width="10.5703125" style="56" customWidth="1"/>
    <col min="13326" max="13569" width="9.42578125" style="56"/>
    <col min="13570" max="13570" width="10.5703125" style="56" customWidth="1"/>
    <col min="13571" max="13571" width="13.42578125" style="56" customWidth="1"/>
    <col min="13572" max="13572" width="12.5703125" style="56" customWidth="1"/>
    <col min="13573" max="13573" width="12.42578125" style="56" customWidth="1"/>
    <col min="13574" max="13574" width="13.5703125" style="56" customWidth="1"/>
    <col min="13575" max="13575" width="11.5703125" style="56" customWidth="1"/>
    <col min="13576" max="13576" width="10.5703125" style="56" customWidth="1"/>
    <col min="13577" max="13577" width="13" style="56" customWidth="1"/>
    <col min="13578" max="13578" width="12.5703125" style="56" customWidth="1"/>
    <col min="13579" max="13579" width="13.42578125" style="56" customWidth="1"/>
    <col min="13580" max="13580" width="12.5703125" style="56" customWidth="1"/>
    <col min="13581" max="13581" width="10.5703125" style="56" customWidth="1"/>
    <col min="13582" max="13825" width="9.42578125" style="56"/>
    <col min="13826" max="13826" width="10.5703125" style="56" customWidth="1"/>
    <col min="13827" max="13827" width="13.42578125" style="56" customWidth="1"/>
    <col min="13828" max="13828" width="12.5703125" style="56" customWidth="1"/>
    <col min="13829" max="13829" width="12.42578125" style="56" customWidth="1"/>
    <col min="13830" max="13830" width="13.5703125" style="56" customWidth="1"/>
    <col min="13831" max="13831" width="11.5703125" style="56" customWidth="1"/>
    <col min="13832" max="13832" width="10.5703125" style="56" customWidth="1"/>
    <col min="13833" max="13833" width="13" style="56" customWidth="1"/>
    <col min="13834" max="13834" width="12.5703125" style="56" customWidth="1"/>
    <col min="13835" max="13835" width="13.42578125" style="56" customWidth="1"/>
    <col min="13836" max="13836" width="12.5703125" style="56" customWidth="1"/>
    <col min="13837" max="13837" width="10.5703125" style="56" customWidth="1"/>
    <col min="13838" max="14081" width="9.42578125" style="56"/>
    <col min="14082" max="14082" width="10.5703125" style="56" customWidth="1"/>
    <col min="14083" max="14083" width="13.42578125" style="56" customWidth="1"/>
    <col min="14084" max="14084" width="12.5703125" style="56" customWidth="1"/>
    <col min="14085" max="14085" width="12.42578125" style="56" customWidth="1"/>
    <col min="14086" max="14086" width="13.5703125" style="56" customWidth="1"/>
    <col min="14087" max="14087" width="11.5703125" style="56" customWidth="1"/>
    <col min="14088" max="14088" width="10.5703125" style="56" customWidth="1"/>
    <col min="14089" max="14089" width="13" style="56" customWidth="1"/>
    <col min="14090" max="14090" width="12.5703125" style="56" customWidth="1"/>
    <col min="14091" max="14091" width="13.42578125" style="56" customWidth="1"/>
    <col min="14092" max="14092" width="12.5703125" style="56" customWidth="1"/>
    <col min="14093" max="14093" width="10.5703125" style="56" customWidth="1"/>
    <col min="14094" max="14337" width="9.42578125" style="56"/>
    <col min="14338" max="14338" width="10.5703125" style="56" customWidth="1"/>
    <col min="14339" max="14339" width="13.42578125" style="56" customWidth="1"/>
    <col min="14340" max="14340" width="12.5703125" style="56" customWidth="1"/>
    <col min="14341" max="14341" width="12.42578125" style="56" customWidth="1"/>
    <col min="14342" max="14342" width="13.5703125" style="56" customWidth="1"/>
    <col min="14343" max="14343" width="11.5703125" style="56" customWidth="1"/>
    <col min="14344" max="14344" width="10.5703125" style="56" customWidth="1"/>
    <col min="14345" max="14345" width="13" style="56" customWidth="1"/>
    <col min="14346" max="14346" width="12.5703125" style="56" customWidth="1"/>
    <col min="14347" max="14347" width="13.42578125" style="56" customWidth="1"/>
    <col min="14348" max="14348" width="12.5703125" style="56" customWidth="1"/>
    <col min="14349" max="14349" width="10.5703125" style="56" customWidth="1"/>
    <col min="14350" max="14593" width="9.42578125" style="56"/>
    <col min="14594" max="14594" width="10.5703125" style="56" customWidth="1"/>
    <col min="14595" max="14595" width="13.42578125" style="56" customWidth="1"/>
    <col min="14596" max="14596" width="12.5703125" style="56" customWidth="1"/>
    <col min="14597" max="14597" width="12.42578125" style="56" customWidth="1"/>
    <col min="14598" max="14598" width="13.5703125" style="56" customWidth="1"/>
    <col min="14599" max="14599" width="11.5703125" style="56" customWidth="1"/>
    <col min="14600" max="14600" width="10.5703125" style="56" customWidth="1"/>
    <col min="14601" max="14601" width="13" style="56" customWidth="1"/>
    <col min="14602" max="14602" width="12.5703125" style="56" customWidth="1"/>
    <col min="14603" max="14603" width="13.42578125" style="56" customWidth="1"/>
    <col min="14604" max="14604" width="12.5703125" style="56" customWidth="1"/>
    <col min="14605" max="14605" width="10.5703125" style="56" customWidth="1"/>
    <col min="14606" max="14849" width="9.42578125" style="56"/>
    <col min="14850" max="14850" width="10.5703125" style="56" customWidth="1"/>
    <col min="14851" max="14851" width="13.42578125" style="56" customWidth="1"/>
    <col min="14852" max="14852" width="12.5703125" style="56" customWidth="1"/>
    <col min="14853" max="14853" width="12.42578125" style="56" customWidth="1"/>
    <col min="14854" max="14854" width="13.5703125" style="56" customWidth="1"/>
    <col min="14855" max="14855" width="11.5703125" style="56" customWidth="1"/>
    <col min="14856" max="14856" width="10.5703125" style="56" customWidth="1"/>
    <col min="14857" max="14857" width="13" style="56" customWidth="1"/>
    <col min="14858" max="14858" width="12.5703125" style="56" customWidth="1"/>
    <col min="14859" max="14859" width="13.42578125" style="56" customWidth="1"/>
    <col min="14860" max="14860" width="12.5703125" style="56" customWidth="1"/>
    <col min="14861" max="14861" width="10.5703125" style="56" customWidth="1"/>
    <col min="14862" max="15105" width="9.42578125" style="56"/>
    <col min="15106" max="15106" width="10.5703125" style="56" customWidth="1"/>
    <col min="15107" max="15107" width="13.42578125" style="56" customWidth="1"/>
    <col min="15108" max="15108" width="12.5703125" style="56" customWidth="1"/>
    <col min="15109" max="15109" width="12.42578125" style="56" customWidth="1"/>
    <col min="15110" max="15110" width="13.5703125" style="56" customWidth="1"/>
    <col min="15111" max="15111" width="11.5703125" style="56" customWidth="1"/>
    <col min="15112" max="15112" width="10.5703125" style="56" customWidth="1"/>
    <col min="15113" max="15113" width="13" style="56" customWidth="1"/>
    <col min="15114" max="15114" width="12.5703125" style="56" customWidth="1"/>
    <col min="15115" max="15115" width="13.42578125" style="56" customWidth="1"/>
    <col min="15116" max="15116" width="12.5703125" style="56" customWidth="1"/>
    <col min="15117" max="15117" width="10.5703125" style="56" customWidth="1"/>
    <col min="15118" max="15361" width="9.42578125" style="56"/>
    <col min="15362" max="15362" width="10.5703125" style="56" customWidth="1"/>
    <col min="15363" max="15363" width="13.42578125" style="56" customWidth="1"/>
    <col min="15364" max="15364" width="12.5703125" style="56" customWidth="1"/>
    <col min="15365" max="15365" width="12.42578125" style="56" customWidth="1"/>
    <col min="15366" max="15366" width="13.5703125" style="56" customWidth="1"/>
    <col min="15367" max="15367" width="11.5703125" style="56" customWidth="1"/>
    <col min="15368" max="15368" width="10.5703125" style="56" customWidth="1"/>
    <col min="15369" max="15369" width="13" style="56" customWidth="1"/>
    <col min="15370" max="15370" width="12.5703125" style="56" customWidth="1"/>
    <col min="15371" max="15371" width="13.42578125" style="56" customWidth="1"/>
    <col min="15372" max="15372" width="12.5703125" style="56" customWidth="1"/>
    <col min="15373" max="15373" width="10.5703125" style="56" customWidth="1"/>
    <col min="15374" max="15617" width="9.42578125" style="56"/>
    <col min="15618" max="15618" width="10.5703125" style="56" customWidth="1"/>
    <col min="15619" max="15619" width="13.42578125" style="56" customWidth="1"/>
    <col min="15620" max="15620" width="12.5703125" style="56" customWidth="1"/>
    <col min="15621" max="15621" width="12.42578125" style="56" customWidth="1"/>
    <col min="15622" max="15622" width="13.5703125" style="56" customWidth="1"/>
    <col min="15623" max="15623" width="11.5703125" style="56" customWidth="1"/>
    <col min="15624" max="15624" width="10.5703125" style="56" customWidth="1"/>
    <col min="15625" max="15625" width="13" style="56" customWidth="1"/>
    <col min="15626" max="15626" width="12.5703125" style="56" customWidth="1"/>
    <col min="15627" max="15627" width="13.42578125" style="56" customWidth="1"/>
    <col min="15628" max="15628" width="12.5703125" style="56" customWidth="1"/>
    <col min="15629" max="15629" width="10.5703125" style="56" customWidth="1"/>
    <col min="15630" max="15873" width="9.42578125" style="56"/>
    <col min="15874" max="15874" width="10.5703125" style="56" customWidth="1"/>
    <col min="15875" max="15875" width="13.42578125" style="56" customWidth="1"/>
    <col min="15876" max="15876" width="12.5703125" style="56" customWidth="1"/>
    <col min="15877" max="15877" width="12.42578125" style="56" customWidth="1"/>
    <col min="15878" max="15878" width="13.5703125" style="56" customWidth="1"/>
    <col min="15879" max="15879" width="11.5703125" style="56" customWidth="1"/>
    <col min="15880" max="15880" width="10.5703125" style="56" customWidth="1"/>
    <col min="15881" max="15881" width="13" style="56" customWidth="1"/>
    <col min="15882" max="15882" width="12.5703125" style="56" customWidth="1"/>
    <col min="15883" max="15883" width="13.42578125" style="56" customWidth="1"/>
    <col min="15884" max="15884" width="12.5703125" style="56" customWidth="1"/>
    <col min="15885" max="15885" width="10.5703125" style="56" customWidth="1"/>
    <col min="15886" max="16129" width="9.42578125" style="56"/>
    <col min="16130" max="16130" width="10.5703125" style="56" customWidth="1"/>
    <col min="16131" max="16131" width="13.42578125" style="56" customWidth="1"/>
    <col min="16132" max="16132" width="12.5703125" style="56" customWidth="1"/>
    <col min="16133" max="16133" width="12.42578125" style="56" customWidth="1"/>
    <col min="16134" max="16134" width="13.5703125" style="56" customWidth="1"/>
    <col min="16135" max="16135" width="11.5703125" style="56" customWidth="1"/>
    <col min="16136" max="16136" width="10.5703125" style="56" customWidth="1"/>
    <col min="16137" max="16137" width="13" style="56" customWidth="1"/>
    <col min="16138" max="16138" width="12.5703125" style="56" customWidth="1"/>
    <col min="16139" max="16139" width="13.42578125" style="56" customWidth="1"/>
    <col min="16140" max="16140" width="12.5703125" style="56" customWidth="1"/>
    <col min="16141" max="16141" width="10.5703125" style="56" customWidth="1"/>
    <col min="16142" max="16384" width="9.42578125" style="56"/>
  </cols>
  <sheetData>
    <row r="1" spans="1:13" s="46" customFormat="1" ht="35.8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8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8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8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85" customHeight="1" x14ac:dyDescent="0.25">
      <c r="A5" s="48"/>
      <c r="E5" s="50" t="s">
        <v>20</v>
      </c>
      <c r="F5" s="150" t="s">
        <v>29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</row>
    <row r="13" spans="1:13" x14ac:dyDescent="0.2">
      <c r="A13" s="62">
        <v>1995</v>
      </c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</row>
    <row r="14" spans="1:13" x14ac:dyDescent="0.2">
      <c r="A14" s="63">
        <f t="shared" ref="A14:A42" si="1">1+A13</f>
        <v>1996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</row>
    <row r="15" spans="1:13" x14ac:dyDescent="0.2">
      <c r="A15" s="63">
        <f t="shared" si="1"/>
        <v>1997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</row>
    <row r="16" spans="1:13" x14ac:dyDescent="0.2">
      <c r="A16" s="63">
        <f t="shared" si="1"/>
        <v>1998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</row>
    <row r="17" spans="1:13" x14ac:dyDescent="0.2">
      <c r="A17" s="63">
        <f t="shared" si="1"/>
        <v>1999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</row>
    <row r="18" spans="1:13" x14ac:dyDescent="0.2">
      <c r="A18" s="63">
        <f t="shared" si="1"/>
        <v>2000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</row>
    <row r="19" spans="1:13" x14ac:dyDescent="0.2">
      <c r="A19" s="63">
        <f t="shared" si="1"/>
        <v>2001</v>
      </c>
      <c r="B19" s="61">
        <v>0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</row>
    <row r="20" spans="1:13" x14ac:dyDescent="0.2">
      <c r="A20" s="63">
        <f t="shared" si="1"/>
        <v>2002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</row>
    <row r="21" spans="1:13" x14ac:dyDescent="0.2">
      <c r="A21" s="63">
        <f t="shared" si="1"/>
        <v>2003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</row>
    <row r="22" spans="1:13" x14ac:dyDescent="0.2">
      <c r="A22" s="63">
        <f t="shared" si="1"/>
        <v>2004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</row>
    <row r="23" spans="1:13" x14ac:dyDescent="0.2">
      <c r="A23" s="63">
        <f t="shared" si="1"/>
        <v>2005</v>
      </c>
      <c r="B23" s="61">
        <v>0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</row>
    <row r="24" spans="1:13" x14ac:dyDescent="0.2">
      <c r="A24" s="63">
        <f t="shared" si="1"/>
        <v>2006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</row>
    <row r="25" spans="1:13" s="64" customFormat="1" x14ac:dyDescent="0.2">
      <c r="A25" s="63">
        <f t="shared" si="1"/>
        <v>2007</v>
      </c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</row>
    <row r="26" spans="1:13" x14ac:dyDescent="0.2">
      <c r="A26" s="63">
        <f t="shared" si="1"/>
        <v>2008</v>
      </c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</row>
    <row r="27" spans="1:13" x14ac:dyDescent="0.2">
      <c r="A27" s="63">
        <f t="shared" si="1"/>
        <v>2009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</row>
    <row r="28" spans="1:13" x14ac:dyDescent="0.2">
      <c r="A28" s="63">
        <f t="shared" si="1"/>
        <v>2010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</row>
    <row r="29" spans="1:13" x14ac:dyDescent="0.2">
      <c r="A29" s="63">
        <f t="shared" si="1"/>
        <v>2011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</row>
    <row r="30" spans="1:13" x14ac:dyDescent="0.2">
      <c r="A30" s="63">
        <f t="shared" si="1"/>
        <v>2012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</row>
    <row r="31" spans="1:13" x14ac:dyDescent="0.2">
      <c r="A31" s="63">
        <f t="shared" si="1"/>
        <v>2013</v>
      </c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</row>
    <row r="32" spans="1:13" x14ac:dyDescent="0.2">
      <c r="A32" s="63">
        <f t="shared" si="1"/>
        <v>2014</v>
      </c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</row>
    <row r="33" spans="1:13" x14ac:dyDescent="0.2">
      <c r="A33" s="63">
        <f t="shared" si="1"/>
        <v>2015</v>
      </c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</row>
    <row r="34" spans="1:13" x14ac:dyDescent="0.2">
      <c r="A34" s="63">
        <f t="shared" si="1"/>
        <v>2016</v>
      </c>
      <c r="B34" s="65"/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0</v>
      </c>
      <c r="J40" s="61">
        <v>0</v>
      </c>
      <c r="K40" s="61">
        <v>0</v>
      </c>
      <c r="L40" s="61">
        <v>0</v>
      </c>
      <c r="M40" s="61">
        <v>0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0</v>
      </c>
      <c r="K41" s="61">
        <v>0</v>
      </c>
      <c r="L41" s="61">
        <v>0</v>
      </c>
      <c r="M41" s="61">
        <v>0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0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0</v>
      </c>
      <c r="K44" s="69">
        <f>SUM(K12:K42)</f>
        <v>0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0</v>
      </c>
    </row>
    <row r="46" spans="1:13" x14ac:dyDescent="0.2">
      <c r="J46" s="64" t="s">
        <v>21</v>
      </c>
      <c r="K46" s="71">
        <v>0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8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61">
        <v>0</v>
      </c>
      <c r="C59" s="61">
        <v>0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33">
        <v>0</v>
      </c>
      <c r="J59" s="61">
        <v>0</v>
      </c>
      <c r="K59" s="61">
        <v>0</v>
      </c>
      <c r="L59" s="61">
        <v>0</v>
      </c>
      <c r="M59" s="40">
        <f>SUM(B59:L59)</f>
        <v>0</v>
      </c>
    </row>
    <row r="60" spans="1:13" ht="51" x14ac:dyDescent="0.2">
      <c r="A60" s="35" t="s">
        <v>36</v>
      </c>
      <c r="B60" s="61">
        <v>0</v>
      </c>
      <c r="C60" s="61">
        <v>0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33">
        <v>0</v>
      </c>
      <c r="J60" s="61">
        <v>0</v>
      </c>
      <c r="K60" s="61">
        <v>0</v>
      </c>
      <c r="L60" s="61">
        <v>0</v>
      </c>
      <c r="M60" s="34">
        <f>SUM(B60:L60)</f>
        <v>0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61">
        <v>0</v>
      </c>
      <c r="C65" s="61">
        <v>0</v>
      </c>
      <c r="D65" s="33">
        <v>0</v>
      </c>
      <c r="E65" s="61">
        <v>0</v>
      </c>
      <c r="F65" s="40">
        <f>SUM(B65:E65)</f>
        <v>0</v>
      </c>
    </row>
    <row r="66" spans="1:13" ht="53.25" customHeight="1" x14ac:dyDescent="0.2">
      <c r="A66" s="35" t="s">
        <v>36</v>
      </c>
      <c r="B66" s="61">
        <v>0</v>
      </c>
      <c r="C66" s="61">
        <v>0</v>
      </c>
      <c r="D66" s="33">
        <v>0</v>
      </c>
      <c r="E66" s="61">
        <v>0</v>
      </c>
      <c r="F66" s="34">
        <f>SUM(B66:E66)</f>
        <v>0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I59 D65" name="Range1"/>
  </protectedRanges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A468-0C0D-4A3B-BDCC-5834B935E5B1}">
  <sheetPr>
    <pageSetUpPr fitToPage="1"/>
  </sheetPr>
  <dimension ref="A1:M71"/>
  <sheetViews>
    <sheetView zoomScaleNormal="100" workbookViewId="0">
      <selection activeCell="B3" sqref="B3:M3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58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</row>
    <row r="13" spans="1:13" x14ac:dyDescent="0.2">
      <c r="A13" s="62">
        <v>1995</v>
      </c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</row>
    <row r="14" spans="1:13" x14ac:dyDescent="0.2">
      <c r="A14" s="63">
        <f t="shared" ref="A14:A42" si="1">1+A13</f>
        <v>1996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</row>
    <row r="15" spans="1:13" x14ac:dyDescent="0.2">
      <c r="A15" s="63">
        <f t="shared" si="1"/>
        <v>1997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</row>
    <row r="16" spans="1:13" x14ac:dyDescent="0.2">
      <c r="A16" s="63">
        <f t="shared" si="1"/>
        <v>1998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</row>
    <row r="17" spans="1:13" x14ac:dyDescent="0.2">
      <c r="A17" s="63">
        <f t="shared" si="1"/>
        <v>1999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</row>
    <row r="18" spans="1:13" x14ac:dyDescent="0.2">
      <c r="A18" s="63">
        <f t="shared" si="1"/>
        <v>2000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</row>
    <row r="19" spans="1:13" x14ac:dyDescent="0.2">
      <c r="A19" s="63">
        <f t="shared" si="1"/>
        <v>2001</v>
      </c>
      <c r="B19" s="61">
        <v>0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</row>
    <row r="20" spans="1:13" x14ac:dyDescent="0.2">
      <c r="A20" s="63">
        <f t="shared" si="1"/>
        <v>2002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</row>
    <row r="21" spans="1:13" x14ac:dyDescent="0.2">
      <c r="A21" s="63">
        <f t="shared" si="1"/>
        <v>2003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</row>
    <row r="22" spans="1:13" x14ac:dyDescent="0.2">
      <c r="A22" s="63">
        <f t="shared" si="1"/>
        <v>2004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</row>
    <row r="23" spans="1:13" x14ac:dyDescent="0.2">
      <c r="A23" s="63">
        <f t="shared" si="1"/>
        <v>2005</v>
      </c>
      <c r="B23" s="61">
        <v>0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</row>
    <row r="24" spans="1:13" x14ac:dyDescent="0.2">
      <c r="A24" s="63">
        <f t="shared" si="1"/>
        <v>2006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</row>
    <row r="25" spans="1:13" s="64" customFormat="1" x14ac:dyDescent="0.2">
      <c r="A25" s="63">
        <f t="shared" si="1"/>
        <v>2007</v>
      </c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</row>
    <row r="26" spans="1:13" x14ac:dyDescent="0.2">
      <c r="A26" s="63">
        <f t="shared" si="1"/>
        <v>2008</v>
      </c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</row>
    <row r="27" spans="1:13" x14ac:dyDescent="0.2">
      <c r="A27" s="63">
        <f t="shared" si="1"/>
        <v>2009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</row>
    <row r="28" spans="1:13" x14ac:dyDescent="0.2">
      <c r="A28" s="63">
        <f t="shared" si="1"/>
        <v>2010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</row>
    <row r="29" spans="1:13" x14ac:dyDescent="0.2">
      <c r="A29" s="63">
        <f t="shared" si="1"/>
        <v>2011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</row>
    <row r="30" spans="1:13" x14ac:dyDescent="0.2">
      <c r="A30" s="63">
        <f t="shared" si="1"/>
        <v>2012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</row>
    <row r="31" spans="1:13" x14ac:dyDescent="0.2">
      <c r="A31" s="63">
        <f t="shared" si="1"/>
        <v>2013</v>
      </c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</row>
    <row r="32" spans="1:13" x14ac:dyDescent="0.2">
      <c r="A32" s="63">
        <f t="shared" si="1"/>
        <v>2014</v>
      </c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</row>
    <row r="33" spans="1:13" x14ac:dyDescent="0.2">
      <c r="A33" s="63">
        <f t="shared" si="1"/>
        <v>2015</v>
      </c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</row>
    <row r="34" spans="1:13" x14ac:dyDescent="0.2">
      <c r="A34" s="63">
        <f t="shared" si="1"/>
        <v>2016</v>
      </c>
      <c r="B34" s="65"/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0</v>
      </c>
      <c r="J40" s="61">
        <v>0</v>
      </c>
      <c r="K40" s="61">
        <v>0</v>
      </c>
      <c r="L40" s="61">
        <v>0</v>
      </c>
      <c r="M40" s="61">
        <v>0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0</v>
      </c>
      <c r="K41" s="61">
        <v>0</v>
      </c>
      <c r="L41" s="61">
        <v>0</v>
      </c>
      <c r="M41" s="61">
        <v>0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0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0</v>
      </c>
      <c r="K44" s="69">
        <f>SUM(K12:K42)</f>
        <v>0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0</v>
      </c>
    </row>
    <row r="46" spans="1:13" x14ac:dyDescent="0.2">
      <c r="J46" s="64" t="s">
        <v>21</v>
      </c>
      <c r="K46" s="71">
        <v>0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61">
        <v>0</v>
      </c>
      <c r="C59" s="61">
        <v>0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40">
        <f>SUM(B59:L59)</f>
        <v>0</v>
      </c>
    </row>
    <row r="60" spans="1:13" ht="51" x14ac:dyDescent="0.2">
      <c r="A60" s="35" t="s">
        <v>36</v>
      </c>
      <c r="B60" s="61">
        <v>0</v>
      </c>
      <c r="C60" s="61">
        <v>0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61">
        <v>0</v>
      </c>
      <c r="L60" s="61">
        <v>0</v>
      </c>
      <c r="M60" s="34">
        <f>SUM(B60:L60)</f>
        <v>0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61">
        <v>0</v>
      </c>
      <c r="C65" s="61">
        <v>0</v>
      </c>
      <c r="D65" s="61">
        <v>0</v>
      </c>
      <c r="E65" s="61">
        <v>0</v>
      </c>
      <c r="F65" s="40">
        <f>SUM(B65:E65)</f>
        <v>0</v>
      </c>
    </row>
    <row r="66" spans="1:13" ht="53.25" customHeight="1" x14ac:dyDescent="0.2">
      <c r="A66" s="35" t="s">
        <v>36</v>
      </c>
      <c r="B66" s="61">
        <v>0</v>
      </c>
      <c r="C66" s="61">
        <v>0</v>
      </c>
      <c r="D66" s="61">
        <v>0</v>
      </c>
      <c r="E66" s="61">
        <v>0</v>
      </c>
      <c r="F66" s="34">
        <f>SUM(B66:E66)</f>
        <v>0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DD372-261D-4B97-BCDF-3DE12EF0D211}">
  <sheetPr>
    <pageSetUpPr fitToPage="1"/>
  </sheetPr>
  <dimension ref="A1:M71"/>
  <sheetViews>
    <sheetView zoomScaleNormal="100" workbookViewId="0">
      <selection activeCell="B3" sqref="B3:M3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59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4329</v>
      </c>
      <c r="C12" s="61">
        <v>4329</v>
      </c>
      <c r="D12" s="61">
        <v>4329</v>
      </c>
      <c r="E12" s="61">
        <v>4329</v>
      </c>
      <c r="F12" s="61">
        <v>4329</v>
      </c>
      <c r="G12" s="61">
        <v>4329</v>
      </c>
      <c r="H12" s="61">
        <v>4329</v>
      </c>
      <c r="I12" s="61">
        <v>4329</v>
      </c>
      <c r="J12" s="61">
        <v>4329</v>
      </c>
      <c r="K12" s="61">
        <v>4329</v>
      </c>
      <c r="L12" s="61">
        <v>135</v>
      </c>
      <c r="M12" s="61">
        <v>92</v>
      </c>
    </row>
    <row r="13" spans="1:13" x14ac:dyDescent="0.2">
      <c r="A13" s="62">
        <v>1995</v>
      </c>
      <c r="B13" s="61">
        <v>1006</v>
      </c>
      <c r="C13" s="61">
        <v>1006</v>
      </c>
      <c r="D13" s="61">
        <v>1006</v>
      </c>
      <c r="E13" s="61">
        <v>1006</v>
      </c>
      <c r="F13" s="61">
        <v>1006</v>
      </c>
      <c r="G13" s="61">
        <v>1006</v>
      </c>
      <c r="H13" s="61">
        <v>1008</v>
      </c>
      <c r="I13" s="61">
        <v>1008</v>
      </c>
      <c r="J13" s="61">
        <v>1008</v>
      </c>
      <c r="K13" s="61">
        <v>1008</v>
      </c>
      <c r="L13" s="61">
        <v>10</v>
      </c>
      <c r="M13" s="61">
        <v>8</v>
      </c>
    </row>
    <row r="14" spans="1:13" x14ac:dyDescent="0.2">
      <c r="A14" s="63">
        <f t="shared" ref="A14:A42" si="1">1+A13</f>
        <v>1996</v>
      </c>
      <c r="B14" s="61">
        <v>33</v>
      </c>
      <c r="C14" s="61">
        <v>33</v>
      </c>
      <c r="D14" s="61">
        <v>33</v>
      </c>
      <c r="E14" s="61">
        <v>33</v>
      </c>
      <c r="F14" s="61">
        <v>33</v>
      </c>
      <c r="G14" s="61">
        <v>33</v>
      </c>
      <c r="H14" s="61">
        <v>33</v>
      </c>
      <c r="I14" s="61">
        <v>33</v>
      </c>
      <c r="J14" s="61">
        <v>33</v>
      </c>
      <c r="K14" s="61">
        <v>33</v>
      </c>
      <c r="L14" s="61">
        <v>1</v>
      </c>
      <c r="M14" s="61">
        <v>5</v>
      </c>
    </row>
    <row r="15" spans="1:13" x14ac:dyDescent="0.2">
      <c r="A15" s="63">
        <f t="shared" si="1"/>
        <v>1997</v>
      </c>
      <c r="B15" s="61">
        <v>133</v>
      </c>
      <c r="C15" s="61">
        <v>133</v>
      </c>
      <c r="D15" s="61">
        <v>144</v>
      </c>
      <c r="E15" s="61">
        <v>144</v>
      </c>
      <c r="F15" s="61">
        <v>144</v>
      </c>
      <c r="G15" s="61">
        <v>144</v>
      </c>
      <c r="H15" s="61">
        <v>144</v>
      </c>
      <c r="I15" s="61">
        <v>144</v>
      </c>
      <c r="J15" s="61">
        <v>144</v>
      </c>
      <c r="K15" s="61">
        <v>144</v>
      </c>
      <c r="L15" s="61">
        <v>8</v>
      </c>
      <c r="M15" s="61">
        <v>6</v>
      </c>
    </row>
    <row r="16" spans="1:13" x14ac:dyDescent="0.2">
      <c r="A16" s="63">
        <f t="shared" si="1"/>
        <v>1998</v>
      </c>
      <c r="B16" s="61">
        <v>216</v>
      </c>
      <c r="C16" s="61">
        <v>217</v>
      </c>
      <c r="D16" s="61">
        <v>248</v>
      </c>
      <c r="E16" s="61">
        <v>246</v>
      </c>
      <c r="F16" s="61">
        <v>247</v>
      </c>
      <c r="G16" s="61">
        <v>247</v>
      </c>
      <c r="H16" s="61">
        <v>247</v>
      </c>
      <c r="I16" s="61">
        <v>247</v>
      </c>
      <c r="J16" s="61">
        <v>247</v>
      </c>
      <c r="K16" s="61">
        <v>247</v>
      </c>
      <c r="L16" s="61">
        <v>13</v>
      </c>
      <c r="M16" s="61">
        <v>4</v>
      </c>
    </row>
    <row r="17" spans="1:13" x14ac:dyDescent="0.2">
      <c r="A17" s="63">
        <f t="shared" si="1"/>
        <v>1999</v>
      </c>
      <c r="B17" s="61">
        <v>529</v>
      </c>
      <c r="C17" s="61">
        <v>531</v>
      </c>
      <c r="D17" s="61">
        <v>531</v>
      </c>
      <c r="E17" s="61">
        <v>531</v>
      </c>
      <c r="F17" s="61">
        <v>531</v>
      </c>
      <c r="G17" s="61">
        <v>531</v>
      </c>
      <c r="H17" s="61">
        <v>531</v>
      </c>
      <c r="I17" s="61">
        <v>531</v>
      </c>
      <c r="J17" s="61">
        <v>531</v>
      </c>
      <c r="K17" s="61">
        <v>531</v>
      </c>
      <c r="L17" s="61">
        <v>16</v>
      </c>
      <c r="M17" s="61">
        <v>5</v>
      </c>
    </row>
    <row r="18" spans="1:13" x14ac:dyDescent="0.2">
      <c r="A18" s="63">
        <f t="shared" si="1"/>
        <v>2000</v>
      </c>
      <c r="B18" s="61">
        <v>233</v>
      </c>
      <c r="C18" s="61">
        <v>233</v>
      </c>
      <c r="D18" s="61">
        <v>233</v>
      </c>
      <c r="E18" s="61">
        <v>233</v>
      </c>
      <c r="F18" s="61">
        <v>233</v>
      </c>
      <c r="G18" s="61">
        <v>233</v>
      </c>
      <c r="H18" s="61">
        <v>233</v>
      </c>
      <c r="I18" s="61">
        <v>233</v>
      </c>
      <c r="J18" s="61">
        <v>233</v>
      </c>
      <c r="K18" s="61">
        <v>233</v>
      </c>
      <c r="L18" s="61">
        <v>9</v>
      </c>
      <c r="M18" s="61">
        <v>9</v>
      </c>
    </row>
    <row r="19" spans="1:13" x14ac:dyDescent="0.2">
      <c r="A19" s="63">
        <f t="shared" si="1"/>
        <v>2001</v>
      </c>
      <c r="B19" s="61">
        <v>438</v>
      </c>
      <c r="C19" s="61">
        <v>457</v>
      </c>
      <c r="D19" s="61">
        <v>460</v>
      </c>
      <c r="E19" s="61">
        <v>462</v>
      </c>
      <c r="F19" s="61">
        <v>469</v>
      </c>
      <c r="G19" s="61">
        <v>474</v>
      </c>
      <c r="H19" s="61">
        <v>474</v>
      </c>
      <c r="I19" s="61">
        <v>475</v>
      </c>
      <c r="J19" s="61">
        <v>498</v>
      </c>
      <c r="K19" s="61">
        <v>498</v>
      </c>
      <c r="L19" s="61">
        <v>15</v>
      </c>
      <c r="M19" s="61">
        <v>13</v>
      </c>
    </row>
    <row r="20" spans="1:13" x14ac:dyDescent="0.2">
      <c r="A20" s="63">
        <f t="shared" si="1"/>
        <v>2002</v>
      </c>
      <c r="B20" s="61">
        <v>244</v>
      </c>
      <c r="C20" s="61">
        <v>244</v>
      </c>
      <c r="D20" s="61">
        <v>244</v>
      </c>
      <c r="E20" s="61">
        <v>244</v>
      </c>
      <c r="F20" s="61">
        <v>244</v>
      </c>
      <c r="G20" s="61">
        <v>244</v>
      </c>
      <c r="H20" s="61">
        <v>244</v>
      </c>
      <c r="I20" s="61">
        <v>244</v>
      </c>
      <c r="J20" s="61">
        <v>244</v>
      </c>
      <c r="K20" s="61">
        <v>244</v>
      </c>
      <c r="L20" s="61">
        <v>8</v>
      </c>
      <c r="M20" s="61">
        <v>6</v>
      </c>
    </row>
    <row r="21" spans="1:13" x14ac:dyDescent="0.2">
      <c r="A21" s="63">
        <f t="shared" si="1"/>
        <v>2003</v>
      </c>
      <c r="B21" s="61">
        <v>382</v>
      </c>
      <c r="C21" s="61">
        <v>383</v>
      </c>
      <c r="D21" s="61">
        <v>384</v>
      </c>
      <c r="E21" s="61">
        <v>400</v>
      </c>
      <c r="F21" s="61">
        <v>521</v>
      </c>
      <c r="G21" s="61">
        <v>521</v>
      </c>
      <c r="H21" s="61">
        <v>521</v>
      </c>
      <c r="I21" s="61">
        <v>521</v>
      </c>
      <c r="J21" s="61">
        <v>523</v>
      </c>
      <c r="K21" s="61">
        <v>525</v>
      </c>
      <c r="L21" s="61">
        <v>11</v>
      </c>
      <c r="M21" s="61">
        <v>11</v>
      </c>
    </row>
    <row r="22" spans="1:13" x14ac:dyDescent="0.2">
      <c r="A22" s="63">
        <f t="shared" si="1"/>
        <v>2004</v>
      </c>
      <c r="B22" s="61">
        <v>225</v>
      </c>
      <c r="C22" s="61">
        <v>345</v>
      </c>
      <c r="D22" s="61">
        <v>382</v>
      </c>
      <c r="E22" s="61">
        <v>394</v>
      </c>
      <c r="F22" s="61">
        <v>394</v>
      </c>
      <c r="G22" s="61">
        <v>394</v>
      </c>
      <c r="H22" s="61">
        <v>394</v>
      </c>
      <c r="I22" s="61">
        <v>394</v>
      </c>
      <c r="J22" s="61">
        <v>402</v>
      </c>
      <c r="K22" s="61">
        <v>434</v>
      </c>
      <c r="L22" s="61">
        <v>7</v>
      </c>
      <c r="M22" s="61">
        <v>14</v>
      </c>
    </row>
    <row r="23" spans="1:13" x14ac:dyDescent="0.2">
      <c r="A23" s="63">
        <f t="shared" si="1"/>
        <v>2005</v>
      </c>
      <c r="B23" s="61">
        <v>474</v>
      </c>
      <c r="C23" s="61">
        <v>474</v>
      </c>
      <c r="D23" s="61">
        <v>474</v>
      </c>
      <c r="E23" s="61">
        <v>474</v>
      </c>
      <c r="F23" s="61">
        <v>474</v>
      </c>
      <c r="G23" s="61">
        <v>474</v>
      </c>
      <c r="H23" s="61">
        <v>474</v>
      </c>
      <c r="I23" s="61">
        <v>474</v>
      </c>
      <c r="J23" s="61">
        <v>474</v>
      </c>
      <c r="K23" s="61">
        <v>474</v>
      </c>
      <c r="L23" s="61">
        <v>18</v>
      </c>
      <c r="M23" s="61">
        <v>8</v>
      </c>
    </row>
    <row r="24" spans="1:13" x14ac:dyDescent="0.2">
      <c r="A24" s="63">
        <f t="shared" si="1"/>
        <v>2006</v>
      </c>
      <c r="B24" s="61">
        <v>300</v>
      </c>
      <c r="C24" s="61">
        <v>514</v>
      </c>
      <c r="D24" s="61">
        <v>515</v>
      </c>
      <c r="E24" s="61">
        <v>524</v>
      </c>
      <c r="F24" s="61">
        <v>525</v>
      </c>
      <c r="G24" s="61">
        <v>526</v>
      </c>
      <c r="H24" s="61">
        <v>526</v>
      </c>
      <c r="I24" s="61">
        <v>526</v>
      </c>
      <c r="J24" s="61">
        <v>526</v>
      </c>
      <c r="K24" s="61">
        <v>526</v>
      </c>
      <c r="L24" s="61">
        <v>13</v>
      </c>
      <c r="M24" s="61">
        <v>8</v>
      </c>
    </row>
    <row r="25" spans="1:13" s="64" customFormat="1" x14ac:dyDescent="0.2">
      <c r="A25" s="63">
        <f t="shared" si="1"/>
        <v>2007</v>
      </c>
      <c r="B25" s="61">
        <v>66</v>
      </c>
      <c r="C25" s="61">
        <v>66</v>
      </c>
      <c r="D25" s="61">
        <v>66</v>
      </c>
      <c r="E25" s="61">
        <v>66</v>
      </c>
      <c r="F25" s="61">
        <v>66</v>
      </c>
      <c r="G25" s="61">
        <v>66</v>
      </c>
      <c r="H25" s="61">
        <v>66</v>
      </c>
      <c r="I25" s="61">
        <v>66</v>
      </c>
      <c r="J25" s="61">
        <v>66</v>
      </c>
      <c r="K25" s="61">
        <v>66</v>
      </c>
      <c r="L25" s="61">
        <v>4</v>
      </c>
      <c r="M25" s="61">
        <v>5</v>
      </c>
    </row>
    <row r="26" spans="1:13" x14ac:dyDescent="0.2">
      <c r="A26" s="63">
        <f t="shared" si="1"/>
        <v>2008</v>
      </c>
      <c r="B26" s="61">
        <v>590</v>
      </c>
      <c r="C26" s="61">
        <v>590</v>
      </c>
      <c r="D26" s="61">
        <v>590</v>
      </c>
      <c r="E26" s="61">
        <v>599</v>
      </c>
      <c r="F26" s="61">
        <v>599</v>
      </c>
      <c r="G26" s="61">
        <v>599</v>
      </c>
      <c r="H26" s="61">
        <v>599</v>
      </c>
      <c r="I26" s="61">
        <v>599</v>
      </c>
      <c r="J26" s="61">
        <v>599</v>
      </c>
      <c r="K26" s="61">
        <v>599</v>
      </c>
      <c r="L26" s="61">
        <v>4</v>
      </c>
      <c r="M26" s="61">
        <v>3</v>
      </c>
    </row>
    <row r="27" spans="1:13" x14ac:dyDescent="0.2">
      <c r="A27" s="63">
        <f t="shared" si="1"/>
        <v>2009</v>
      </c>
      <c r="B27" s="61">
        <v>155</v>
      </c>
      <c r="C27" s="61">
        <v>155</v>
      </c>
      <c r="D27" s="61">
        <v>155</v>
      </c>
      <c r="E27" s="61">
        <v>155</v>
      </c>
      <c r="F27" s="61">
        <v>155</v>
      </c>
      <c r="G27" s="61">
        <v>155</v>
      </c>
      <c r="H27" s="61">
        <v>155</v>
      </c>
      <c r="I27" s="61">
        <v>155</v>
      </c>
      <c r="J27" s="61">
        <v>155</v>
      </c>
      <c r="K27" s="61">
        <v>155</v>
      </c>
      <c r="L27" s="61">
        <v>6</v>
      </c>
      <c r="M27" s="61">
        <v>3</v>
      </c>
    </row>
    <row r="28" spans="1:13" x14ac:dyDescent="0.2">
      <c r="A28" s="63">
        <f t="shared" si="1"/>
        <v>2010</v>
      </c>
      <c r="B28" s="61">
        <v>21</v>
      </c>
      <c r="C28" s="61">
        <v>21</v>
      </c>
      <c r="D28" s="61">
        <v>21</v>
      </c>
      <c r="E28" s="61">
        <v>26</v>
      </c>
      <c r="F28" s="61">
        <v>32</v>
      </c>
      <c r="G28" s="61">
        <v>41</v>
      </c>
      <c r="H28" s="61">
        <v>41</v>
      </c>
      <c r="I28" s="61">
        <v>41</v>
      </c>
      <c r="J28" s="61">
        <v>41</v>
      </c>
      <c r="K28" s="61">
        <v>41</v>
      </c>
      <c r="L28" s="61">
        <v>2</v>
      </c>
      <c r="M28" s="61">
        <v>7</v>
      </c>
    </row>
    <row r="29" spans="1:13" x14ac:dyDescent="0.2">
      <c r="A29" s="63">
        <f t="shared" si="1"/>
        <v>2011</v>
      </c>
      <c r="B29" s="61">
        <v>55</v>
      </c>
      <c r="C29" s="61">
        <v>63</v>
      </c>
      <c r="D29" s="61">
        <v>63</v>
      </c>
      <c r="E29" s="61">
        <v>63</v>
      </c>
      <c r="F29" s="61">
        <v>63</v>
      </c>
      <c r="G29" s="61">
        <v>63</v>
      </c>
      <c r="H29" s="61">
        <v>63</v>
      </c>
      <c r="I29" s="61">
        <v>63</v>
      </c>
      <c r="J29" s="61">
        <v>63</v>
      </c>
      <c r="K29" s="61">
        <v>63</v>
      </c>
      <c r="L29" s="61">
        <v>6</v>
      </c>
      <c r="M29" s="61">
        <v>2</v>
      </c>
    </row>
    <row r="30" spans="1:13" x14ac:dyDescent="0.2">
      <c r="A30" s="63">
        <f t="shared" si="1"/>
        <v>2012</v>
      </c>
      <c r="B30" s="61">
        <v>19</v>
      </c>
      <c r="C30" s="61">
        <v>19</v>
      </c>
      <c r="D30" s="61">
        <v>19</v>
      </c>
      <c r="E30" s="61">
        <v>21</v>
      </c>
      <c r="F30" s="61">
        <v>27</v>
      </c>
      <c r="G30" s="61">
        <v>27</v>
      </c>
      <c r="H30" s="61">
        <v>27</v>
      </c>
      <c r="I30" s="61">
        <v>27</v>
      </c>
      <c r="J30" s="61">
        <v>27</v>
      </c>
      <c r="K30" s="61">
        <v>27</v>
      </c>
      <c r="L30" s="61">
        <v>2</v>
      </c>
      <c r="M30" s="61">
        <v>1</v>
      </c>
    </row>
    <row r="31" spans="1:13" x14ac:dyDescent="0.2">
      <c r="A31" s="63">
        <f t="shared" si="1"/>
        <v>2013</v>
      </c>
      <c r="B31" s="61">
        <v>300</v>
      </c>
      <c r="C31" s="61">
        <v>555</v>
      </c>
      <c r="D31" s="61">
        <v>567</v>
      </c>
      <c r="E31" s="61">
        <v>572</v>
      </c>
      <c r="F31" s="61">
        <v>581</v>
      </c>
      <c r="G31" s="61">
        <v>581</v>
      </c>
      <c r="H31" s="61">
        <v>581</v>
      </c>
      <c r="I31" s="61">
        <v>581</v>
      </c>
      <c r="J31" s="61">
        <v>581</v>
      </c>
      <c r="K31" s="61">
        <v>581</v>
      </c>
      <c r="L31" s="61">
        <v>8</v>
      </c>
      <c r="M31" s="61">
        <v>2</v>
      </c>
    </row>
    <row r="32" spans="1:13" x14ac:dyDescent="0.2">
      <c r="A32" s="63">
        <f t="shared" si="1"/>
        <v>2014</v>
      </c>
      <c r="B32" s="61">
        <v>2</v>
      </c>
      <c r="C32" s="61">
        <v>6</v>
      </c>
      <c r="D32" s="61">
        <v>7</v>
      </c>
      <c r="E32" s="61">
        <v>7</v>
      </c>
      <c r="F32" s="61">
        <v>7</v>
      </c>
      <c r="G32" s="61">
        <v>7</v>
      </c>
      <c r="H32" s="61">
        <v>7</v>
      </c>
      <c r="I32" s="61">
        <v>7</v>
      </c>
      <c r="J32" s="61">
        <v>7</v>
      </c>
      <c r="K32" s="61">
        <v>7</v>
      </c>
      <c r="L32" s="61">
        <v>2</v>
      </c>
      <c r="M32" s="61">
        <v>1</v>
      </c>
    </row>
    <row r="33" spans="1:13" x14ac:dyDescent="0.2">
      <c r="A33" s="63">
        <f t="shared" si="1"/>
        <v>2015</v>
      </c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</row>
    <row r="34" spans="1:13" x14ac:dyDescent="0.2">
      <c r="A34" s="63">
        <f t="shared" si="1"/>
        <v>2016</v>
      </c>
      <c r="B34" s="65"/>
      <c r="C34" s="61">
        <v>0</v>
      </c>
      <c r="D34" s="61">
        <v>3</v>
      </c>
      <c r="E34" s="61">
        <v>3</v>
      </c>
      <c r="F34" s="61">
        <v>8</v>
      </c>
      <c r="G34" s="61">
        <v>25</v>
      </c>
      <c r="H34" s="61">
        <v>164</v>
      </c>
      <c r="I34" s="61">
        <v>166</v>
      </c>
      <c r="J34" s="61">
        <v>166</v>
      </c>
      <c r="K34" s="61">
        <v>166</v>
      </c>
      <c r="L34" s="61">
        <v>2</v>
      </c>
      <c r="M34" s="61">
        <v>0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23</v>
      </c>
      <c r="F35" s="61">
        <v>23</v>
      </c>
      <c r="G35" s="61">
        <v>23</v>
      </c>
      <c r="H35" s="61">
        <v>23</v>
      </c>
      <c r="I35" s="61">
        <v>23</v>
      </c>
      <c r="J35" s="61">
        <v>23</v>
      </c>
      <c r="K35" s="61">
        <v>23</v>
      </c>
      <c r="L35" s="61">
        <v>2</v>
      </c>
      <c r="M35" s="61">
        <v>0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3</v>
      </c>
      <c r="F36" s="61">
        <v>61</v>
      </c>
      <c r="G36" s="61">
        <v>62</v>
      </c>
      <c r="H36" s="61">
        <v>66</v>
      </c>
      <c r="I36" s="61">
        <v>57</v>
      </c>
      <c r="J36" s="61">
        <v>57</v>
      </c>
      <c r="K36" s="61">
        <v>57</v>
      </c>
      <c r="L36" s="61">
        <v>4</v>
      </c>
      <c r="M36" s="61">
        <v>2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0</v>
      </c>
      <c r="G37" s="61">
        <v>5</v>
      </c>
      <c r="H37" s="61">
        <v>18</v>
      </c>
      <c r="I37" s="61">
        <v>18</v>
      </c>
      <c r="J37" s="61">
        <v>334</v>
      </c>
      <c r="K37" s="61">
        <v>336</v>
      </c>
      <c r="L37" s="61">
        <v>1</v>
      </c>
      <c r="M37" s="61">
        <v>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0</v>
      </c>
      <c r="I38" s="61">
        <v>10</v>
      </c>
      <c r="J38" s="61">
        <v>11</v>
      </c>
      <c r="K38" s="61">
        <v>11</v>
      </c>
      <c r="L38" s="61">
        <v>1</v>
      </c>
      <c r="M38" s="61">
        <v>2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</v>
      </c>
      <c r="I39" s="61">
        <v>25</v>
      </c>
      <c r="J39" s="61">
        <v>25</v>
      </c>
      <c r="K39" s="61">
        <v>25</v>
      </c>
      <c r="L39" s="61">
        <v>1</v>
      </c>
      <c r="M39" s="61">
        <v>1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1</v>
      </c>
      <c r="J40" s="61">
        <v>1</v>
      </c>
      <c r="K40" s="61">
        <v>48</v>
      </c>
      <c r="L40" s="61">
        <v>1</v>
      </c>
      <c r="M40" s="61">
        <v>1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0</v>
      </c>
      <c r="K41" s="61">
        <v>0</v>
      </c>
      <c r="L41" s="61">
        <v>0</v>
      </c>
      <c r="M41" s="61">
        <v>0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134</v>
      </c>
      <c r="L42" s="61">
        <v>0</v>
      </c>
      <c r="M42" s="61">
        <v>1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11348</v>
      </c>
      <c r="K44" s="69">
        <f>SUM(K12:K42)</f>
        <v>11565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217</v>
      </c>
    </row>
    <row r="46" spans="1:13" x14ac:dyDescent="0.2">
      <c r="J46" s="64" t="s">
        <v>21</v>
      </c>
      <c r="K46" s="71">
        <v>217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3</v>
      </c>
      <c r="C59" s="33">
        <v>0</v>
      </c>
      <c r="D59" s="33">
        <v>1</v>
      </c>
      <c r="E59" s="33">
        <v>1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40">
        <f>SUM(B59:L59)</f>
        <v>5</v>
      </c>
    </row>
    <row r="60" spans="1:13" ht="51" x14ac:dyDescent="0.2">
      <c r="A60" s="35" t="s">
        <v>36</v>
      </c>
      <c r="B60" s="33">
        <v>137</v>
      </c>
      <c r="C60" s="33">
        <v>2</v>
      </c>
      <c r="D60" s="33">
        <v>47</v>
      </c>
      <c r="E60" s="33">
        <v>30</v>
      </c>
      <c r="F60" s="33">
        <v>0</v>
      </c>
      <c r="G60" s="33">
        <v>1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4">
        <f>SUM(B60:L60)</f>
        <v>217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0</v>
      </c>
      <c r="C65" s="33">
        <v>0</v>
      </c>
      <c r="D65" s="33">
        <v>0</v>
      </c>
      <c r="E65" s="33">
        <v>0</v>
      </c>
      <c r="F65" s="40">
        <f>SUM(B65:E65)</f>
        <v>0</v>
      </c>
    </row>
    <row r="66" spans="1:13" ht="53.25" customHeight="1" x14ac:dyDescent="0.2">
      <c r="A66" s="35" t="s">
        <v>36</v>
      </c>
      <c r="B66" s="33">
        <v>0</v>
      </c>
      <c r="C66" s="33">
        <v>0</v>
      </c>
      <c r="D66" s="33">
        <v>0</v>
      </c>
      <c r="E66" s="33">
        <v>0</v>
      </c>
      <c r="F66" s="34">
        <f>SUM(B66:E66)</f>
        <v>0</v>
      </c>
    </row>
    <row r="69" spans="1:13" ht="18" x14ac:dyDescent="0.25">
      <c r="B69" s="144" t="str">
        <f>IF(M59=F65, "", "FORM NOT SUBMITTABLE UNTIL TOTAL NUMBER OF CLAIMS IN PART B TIES TO PART C")</f>
        <v>FORM NOT SUBMITTABLE UNTIL TOTAL NUMBER OF CLAIMS IN PART B TIES TO PART C</v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>FORM NOT SUBMITTABLE UNTIL TOTAL AMOUNT OF CLAIMS PAID IN PART B AND C TIES TO TOTAL AMOUNT PAID IN PART A</v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59:C59 B60 E59:G59 D59:D60 J59:L60 I59 H59:H60 B65:E66" name="Range1"/>
  </protectedRanges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464F8-4088-4D8D-9944-6144408D6A09}">
  <sheetPr>
    <pageSetUpPr fitToPage="1"/>
  </sheetPr>
  <dimension ref="A1:M71"/>
  <sheetViews>
    <sheetView zoomScaleNormal="100" workbookViewId="0">
      <selection activeCell="B3" sqref="B3:M3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30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</row>
    <row r="13" spans="1:13" x14ac:dyDescent="0.2">
      <c r="A13" s="62">
        <v>1995</v>
      </c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</row>
    <row r="14" spans="1:13" x14ac:dyDescent="0.2">
      <c r="A14" s="63">
        <f t="shared" ref="A14:A42" si="1">1+A13</f>
        <v>1996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</row>
    <row r="15" spans="1:13" x14ac:dyDescent="0.2">
      <c r="A15" s="63">
        <f t="shared" si="1"/>
        <v>1997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</row>
    <row r="16" spans="1:13" x14ac:dyDescent="0.2">
      <c r="A16" s="63">
        <f t="shared" si="1"/>
        <v>1998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</row>
    <row r="17" spans="1:13" x14ac:dyDescent="0.2">
      <c r="A17" s="63">
        <f t="shared" si="1"/>
        <v>1999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</row>
    <row r="18" spans="1:13" x14ac:dyDescent="0.2">
      <c r="A18" s="63">
        <f t="shared" si="1"/>
        <v>2000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</row>
    <row r="19" spans="1:13" x14ac:dyDescent="0.2">
      <c r="A19" s="63">
        <f t="shared" si="1"/>
        <v>2001</v>
      </c>
      <c r="B19" s="61">
        <v>0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</row>
    <row r="20" spans="1:13" x14ac:dyDescent="0.2">
      <c r="A20" s="63">
        <f t="shared" si="1"/>
        <v>2002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</row>
    <row r="21" spans="1:13" x14ac:dyDescent="0.2">
      <c r="A21" s="63">
        <f t="shared" si="1"/>
        <v>2003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</row>
    <row r="22" spans="1:13" x14ac:dyDescent="0.2">
      <c r="A22" s="63">
        <f t="shared" si="1"/>
        <v>2004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</row>
    <row r="23" spans="1:13" x14ac:dyDescent="0.2">
      <c r="A23" s="63">
        <f t="shared" si="1"/>
        <v>2005</v>
      </c>
      <c r="B23" s="61">
        <v>0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</row>
    <row r="24" spans="1:13" x14ac:dyDescent="0.2">
      <c r="A24" s="63">
        <f t="shared" si="1"/>
        <v>2006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</row>
    <row r="25" spans="1:13" s="64" customFormat="1" x14ac:dyDescent="0.2">
      <c r="A25" s="63">
        <f t="shared" si="1"/>
        <v>2007</v>
      </c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</row>
    <row r="26" spans="1:13" x14ac:dyDescent="0.2">
      <c r="A26" s="63">
        <f t="shared" si="1"/>
        <v>2008</v>
      </c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</row>
    <row r="27" spans="1:13" x14ac:dyDescent="0.2">
      <c r="A27" s="63">
        <f t="shared" si="1"/>
        <v>2009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</row>
    <row r="28" spans="1:13" x14ac:dyDescent="0.2">
      <c r="A28" s="63">
        <f t="shared" si="1"/>
        <v>2010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</row>
    <row r="29" spans="1:13" x14ac:dyDescent="0.2">
      <c r="A29" s="63">
        <f t="shared" si="1"/>
        <v>2011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</row>
    <row r="30" spans="1:13" x14ac:dyDescent="0.2">
      <c r="A30" s="63">
        <f t="shared" si="1"/>
        <v>2012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</row>
    <row r="31" spans="1:13" x14ac:dyDescent="0.2">
      <c r="A31" s="63">
        <f t="shared" si="1"/>
        <v>2013</v>
      </c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</row>
    <row r="32" spans="1:13" x14ac:dyDescent="0.2">
      <c r="A32" s="63">
        <f t="shared" si="1"/>
        <v>2014</v>
      </c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</row>
    <row r="33" spans="1:13" x14ac:dyDescent="0.2">
      <c r="A33" s="63">
        <f t="shared" si="1"/>
        <v>2015</v>
      </c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</row>
    <row r="34" spans="1:13" x14ac:dyDescent="0.2">
      <c r="A34" s="63">
        <f t="shared" si="1"/>
        <v>2016</v>
      </c>
      <c r="B34" s="65"/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</row>
    <row r="35" spans="1:13" x14ac:dyDescent="0.2">
      <c r="A35" s="63">
        <f t="shared" si="1"/>
        <v>2017</v>
      </c>
      <c r="B35" s="65"/>
      <c r="C35" s="65"/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</row>
    <row r="36" spans="1:13" x14ac:dyDescent="0.2">
      <c r="A36" s="63">
        <f t="shared" si="1"/>
        <v>2018</v>
      </c>
      <c r="B36" s="65"/>
      <c r="C36" s="65"/>
      <c r="D36" s="65"/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</row>
    <row r="37" spans="1:13" x14ac:dyDescent="0.2">
      <c r="A37" s="63">
        <f t="shared" si="1"/>
        <v>2019</v>
      </c>
      <c r="B37" s="65"/>
      <c r="C37" s="65"/>
      <c r="D37" s="65"/>
      <c r="E37" s="65"/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</row>
    <row r="38" spans="1:13" x14ac:dyDescent="0.2">
      <c r="A38" s="63">
        <f t="shared" si="1"/>
        <v>2020</v>
      </c>
      <c r="B38" s="65"/>
      <c r="C38" s="65"/>
      <c r="D38" s="65"/>
      <c r="E38" s="65"/>
      <c r="F38" s="65"/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</row>
    <row r="39" spans="1:13" x14ac:dyDescent="0.2">
      <c r="A39" s="63">
        <f t="shared" si="1"/>
        <v>2021</v>
      </c>
      <c r="B39" s="65"/>
      <c r="C39" s="65"/>
      <c r="D39" s="65"/>
      <c r="E39" s="65"/>
      <c r="F39" s="65"/>
      <c r="G39" s="65"/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</row>
    <row r="40" spans="1:13" x14ac:dyDescent="0.2">
      <c r="A40" s="63">
        <f t="shared" si="1"/>
        <v>2022</v>
      </c>
      <c r="B40" s="65"/>
      <c r="C40" s="65"/>
      <c r="D40" s="65"/>
      <c r="E40" s="65"/>
      <c r="F40" s="65"/>
      <c r="G40" s="65"/>
      <c r="H40" s="65"/>
      <c r="I40" s="61">
        <v>0</v>
      </c>
      <c r="J40" s="61">
        <v>0</v>
      </c>
      <c r="K40" s="61">
        <v>0</v>
      </c>
      <c r="L40" s="61">
        <v>0</v>
      </c>
      <c r="M40" s="61">
        <v>0</v>
      </c>
    </row>
    <row r="41" spans="1:13" x14ac:dyDescent="0.2">
      <c r="A41" s="63">
        <f t="shared" si="1"/>
        <v>2023</v>
      </c>
      <c r="B41" s="65"/>
      <c r="C41" s="65"/>
      <c r="D41" s="65"/>
      <c r="E41" s="65"/>
      <c r="F41" s="65"/>
      <c r="G41" s="65"/>
      <c r="H41" s="65"/>
      <c r="I41" s="65"/>
      <c r="J41" s="61">
        <v>0</v>
      </c>
      <c r="K41" s="61">
        <v>0</v>
      </c>
      <c r="L41" s="61">
        <v>0</v>
      </c>
      <c r="M41" s="61">
        <v>0</v>
      </c>
    </row>
    <row r="42" spans="1:13" x14ac:dyDescent="0.2">
      <c r="A42" s="63">
        <f t="shared" si="1"/>
        <v>2024</v>
      </c>
      <c r="B42" s="65"/>
      <c r="C42" s="65"/>
      <c r="D42" s="65"/>
      <c r="E42" s="65"/>
      <c r="F42" s="65"/>
      <c r="G42" s="65"/>
      <c r="H42" s="65"/>
      <c r="I42" s="65"/>
      <c r="J42" s="65"/>
      <c r="K42" s="61">
        <v>0</v>
      </c>
      <c r="L42" s="61">
        <v>0</v>
      </c>
      <c r="M42" s="61">
        <v>0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0</v>
      </c>
      <c r="K44" s="69">
        <f>SUM(K12:K42)</f>
        <v>0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0</v>
      </c>
    </row>
    <row r="46" spans="1:13" x14ac:dyDescent="0.2">
      <c r="J46" s="64" t="s">
        <v>21</v>
      </c>
      <c r="K46" s="71">
        <v>0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40">
        <f>SUM(B59:L59)</f>
        <v>0</v>
      </c>
    </row>
    <row r="60" spans="1:13" ht="51" x14ac:dyDescent="0.2">
      <c r="A60" s="35" t="s">
        <v>36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4">
        <f>SUM(B60:L60)</f>
        <v>0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0</v>
      </c>
      <c r="C65" s="33">
        <v>0</v>
      </c>
      <c r="D65" s="33">
        <v>0</v>
      </c>
      <c r="E65" s="33">
        <v>0</v>
      </c>
      <c r="F65" s="40">
        <f>SUM(B65:E65)</f>
        <v>0</v>
      </c>
    </row>
    <row r="66" spans="1:13" ht="53.25" customHeight="1" x14ac:dyDescent="0.2">
      <c r="A66" s="35" t="s">
        <v>36</v>
      </c>
      <c r="B66" s="33">
        <v>0</v>
      </c>
      <c r="C66" s="33">
        <v>0</v>
      </c>
      <c r="D66" s="33">
        <v>0</v>
      </c>
      <c r="E66" s="33">
        <v>0</v>
      </c>
      <c r="F66" s="34">
        <f>SUM(B66:E66)</f>
        <v>0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59:L60 B65:E66" name="Range1"/>
  </protectedRanges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F18EC-87B6-4D6B-8642-F306984FFAE0}">
  <sheetPr>
    <pageSetUpPr fitToPage="1"/>
  </sheetPr>
  <dimension ref="A1:M71"/>
  <sheetViews>
    <sheetView zoomScaleNormal="100" workbookViewId="0">
      <selection activeCell="H17" sqref="H17"/>
    </sheetView>
  </sheetViews>
  <sheetFormatPr defaultColWidth="9.28515625" defaultRowHeight="12.75" x14ac:dyDescent="0.2"/>
  <cols>
    <col min="1" max="1" width="9.28515625" style="89" customWidth="1"/>
    <col min="2" max="2" width="10.7109375" style="92" customWidth="1"/>
    <col min="3" max="3" width="13.42578125" style="92" customWidth="1"/>
    <col min="4" max="4" width="12.7109375" style="92" customWidth="1"/>
    <col min="5" max="5" width="12.42578125" style="92" customWidth="1"/>
    <col min="6" max="6" width="13.7109375" style="92" customWidth="1"/>
    <col min="7" max="7" width="11.7109375" style="92" customWidth="1"/>
    <col min="8" max="8" width="10.7109375" style="92" customWidth="1"/>
    <col min="9" max="9" width="13" style="92" customWidth="1"/>
    <col min="10" max="10" width="12.7109375" style="92" customWidth="1"/>
    <col min="11" max="11" width="13.42578125" style="92" customWidth="1"/>
    <col min="12" max="12" width="12.7109375" style="92" customWidth="1"/>
    <col min="13" max="13" width="10.7109375" style="92" customWidth="1"/>
    <col min="14" max="257" width="9.28515625" style="92"/>
    <col min="258" max="258" width="10.7109375" style="92" customWidth="1"/>
    <col min="259" max="259" width="13.42578125" style="92" customWidth="1"/>
    <col min="260" max="260" width="12.7109375" style="92" customWidth="1"/>
    <col min="261" max="261" width="12.42578125" style="92" customWidth="1"/>
    <col min="262" max="262" width="13.7109375" style="92" customWidth="1"/>
    <col min="263" max="263" width="11.7109375" style="92" customWidth="1"/>
    <col min="264" max="264" width="10.7109375" style="92" customWidth="1"/>
    <col min="265" max="265" width="13" style="92" customWidth="1"/>
    <col min="266" max="266" width="12.7109375" style="92" customWidth="1"/>
    <col min="267" max="267" width="13.42578125" style="92" customWidth="1"/>
    <col min="268" max="268" width="12.7109375" style="92" customWidth="1"/>
    <col min="269" max="269" width="10.7109375" style="92" customWidth="1"/>
    <col min="270" max="513" width="9.28515625" style="92"/>
    <col min="514" max="514" width="10.7109375" style="92" customWidth="1"/>
    <col min="515" max="515" width="13.42578125" style="92" customWidth="1"/>
    <col min="516" max="516" width="12.7109375" style="92" customWidth="1"/>
    <col min="517" max="517" width="12.42578125" style="92" customWidth="1"/>
    <col min="518" max="518" width="13.7109375" style="92" customWidth="1"/>
    <col min="519" max="519" width="11.7109375" style="92" customWidth="1"/>
    <col min="520" max="520" width="10.7109375" style="92" customWidth="1"/>
    <col min="521" max="521" width="13" style="92" customWidth="1"/>
    <col min="522" max="522" width="12.7109375" style="92" customWidth="1"/>
    <col min="523" max="523" width="13.42578125" style="92" customWidth="1"/>
    <col min="524" max="524" width="12.7109375" style="92" customWidth="1"/>
    <col min="525" max="525" width="10.7109375" style="92" customWidth="1"/>
    <col min="526" max="769" width="9.28515625" style="92"/>
    <col min="770" max="770" width="10.7109375" style="92" customWidth="1"/>
    <col min="771" max="771" width="13.42578125" style="92" customWidth="1"/>
    <col min="772" max="772" width="12.7109375" style="92" customWidth="1"/>
    <col min="773" max="773" width="12.42578125" style="92" customWidth="1"/>
    <col min="774" max="774" width="13.7109375" style="92" customWidth="1"/>
    <col min="775" max="775" width="11.7109375" style="92" customWidth="1"/>
    <col min="776" max="776" width="10.7109375" style="92" customWidth="1"/>
    <col min="777" max="777" width="13" style="92" customWidth="1"/>
    <col min="778" max="778" width="12.7109375" style="92" customWidth="1"/>
    <col min="779" max="779" width="13.42578125" style="92" customWidth="1"/>
    <col min="780" max="780" width="12.7109375" style="92" customWidth="1"/>
    <col min="781" max="781" width="10.7109375" style="92" customWidth="1"/>
    <col min="782" max="1025" width="9.28515625" style="92"/>
    <col min="1026" max="1026" width="10.7109375" style="92" customWidth="1"/>
    <col min="1027" max="1027" width="13.42578125" style="92" customWidth="1"/>
    <col min="1028" max="1028" width="12.7109375" style="92" customWidth="1"/>
    <col min="1029" max="1029" width="12.42578125" style="92" customWidth="1"/>
    <col min="1030" max="1030" width="13.7109375" style="92" customWidth="1"/>
    <col min="1031" max="1031" width="11.7109375" style="92" customWidth="1"/>
    <col min="1032" max="1032" width="10.7109375" style="92" customWidth="1"/>
    <col min="1033" max="1033" width="13" style="92" customWidth="1"/>
    <col min="1034" max="1034" width="12.7109375" style="92" customWidth="1"/>
    <col min="1035" max="1035" width="13.42578125" style="92" customWidth="1"/>
    <col min="1036" max="1036" width="12.7109375" style="92" customWidth="1"/>
    <col min="1037" max="1037" width="10.7109375" style="92" customWidth="1"/>
    <col min="1038" max="1281" width="9.28515625" style="92"/>
    <col min="1282" max="1282" width="10.7109375" style="92" customWidth="1"/>
    <col min="1283" max="1283" width="13.42578125" style="92" customWidth="1"/>
    <col min="1284" max="1284" width="12.7109375" style="92" customWidth="1"/>
    <col min="1285" max="1285" width="12.42578125" style="92" customWidth="1"/>
    <col min="1286" max="1286" width="13.7109375" style="92" customWidth="1"/>
    <col min="1287" max="1287" width="11.7109375" style="92" customWidth="1"/>
    <col min="1288" max="1288" width="10.7109375" style="92" customWidth="1"/>
    <col min="1289" max="1289" width="13" style="92" customWidth="1"/>
    <col min="1290" max="1290" width="12.7109375" style="92" customWidth="1"/>
    <col min="1291" max="1291" width="13.42578125" style="92" customWidth="1"/>
    <col min="1292" max="1292" width="12.7109375" style="92" customWidth="1"/>
    <col min="1293" max="1293" width="10.7109375" style="92" customWidth="1"/>
    <col min="1294" max="1537" width="9.28515625" style="92"/>
    <col min="1538" max="1538" width="10.7109375" style="92" customWidth="1"/>
    <col min="1539" max="1539" width="13.42578125" style="92" customWidth="1"/>
    <col min="1540" max="1540" width="12.7109375" style="92" customWidth="1"/>
    <col min="1541" max="1541" width="12.42578125" style="92" customWidth="1"/>
    <col min="1542" max="1542" width="13.7109375" style="92" customWidth="1"/>
    <col min="1543" max="1543" width="11.7109375" style="92" customWidth="1"/>
    <col min="1544" max="1544" width="10.7109375" style="92" customWidth="1"/>
    <col min="1545" max="1545" width="13" style="92" customWidth="1"/>
    <col min="1546" max="1546" width="12.7109375" style="92" customWidth="1"/>
    <col min="1547" max="1547" width="13.42578125" style="92" customWidth="1"/>
    <col min="1548" max="1548" width="12.7109375" style="92" customWidth="1"/>
    <col min="1549" max="1549" width="10.7109375" style="92" customWidth="1"/>
    <col min="1550" max="1793" width="9.28515625" style="92"/>
    <col min="1794" max="1794" width="10.7109375" style="92" customWidth="1"/>
    <col min="1795" max="1795" width="13.42578125" style="92" customWidth="1"/>
    <col min="1796" max="1796" width="12.7109375" style="92" customWidth="1"/>
    <col min="1797" max="1797" width="12.42578125" style="92" customWidth="1"/>
    <col min="1798" max="1798" width="13.7109375" style="92" customWidth="1"/>
    <col min="1799" max="1799" width="11.7109375" style="92" customWidth="1"/>
    <col min="1800" max="1800" width="10.7109375" style="92" customWidth="1"/>
    <col min="1801" max="1801" width="13" style="92" customWidth="1"/>
    <col min="1802" max="1802" width="12.7109375" style="92" customWidth="1"/>
    <col min="1803" max="1803" width="13.42578125" style="92" customWidth="1"/>
    <col min="1804" max="1804" width="12.7109375" style="92" customWidth="1"/>
    <col min="1805" max="1805" width="10.7109375" style="92" customWidth="1"/>
    <col min="1806" max="2049" width="9.28515625" style="92"/>
    <col min="2050" max="2050" width="10.7109375" style="92" customWidth="1"/>
    <col min="2051" max="2051" width="13.42578125" style="92" customWidth="1"/>
    <col min="2052" max="2052" width="12.7109375" style="92" customWidth="1"/>
    <col min="2053" max="2053" width="12.42578125" style="92" customWidth="1"/>
    <col min="2054" max="2054" width="13.7109375" style="92" customWidth="1"/>
    <col min="2055" max="2055" width="11.7109375" style="92" customWidth="1"/>
    <col min="2056" max="2056" width="10.7109375" style="92" customWidth="1"/>
    <col min="2057" max="2057" width="13" style="92" customWidth="1"/>
    <col min="2058" max="2058" width="12.7109375" style="92" customWidth="1"/>
    <col min="2059" max="2059" width="13.42578125" style="92" customWidth="1"/>
    <col min="2060" max="2060" width="12.7109375" style="92" customWidth="1"/>
    <col min="2061" max="2061" width="10.7109375" style="92" customWidth="1"/>
    <col min="2062" max="2305" width="9.28515625" style="92"/>
    <col min="2306" max="2306" width="10.7109375" style="92" customWidth="1"/>
    <col min="2307" max="2307" width="13.42578125" style="92" customWidth="1"/>
    <col min="2308" max="2308" width="12.7109375" style="92" customWidth="1"/>
    <col min="2309" max="2309" width="12.42578125" style="92" customWidth="1"/>
    <col min="2310" max="2310" width="13.7109375" style="92" customWidth="1"/>
    <col min="2311" max="2311" width="11.7109375" style="92" customWidth="1"/>
    <col min="2312" max="2312" width="10.7109375" style="92" customWidth="1"/>
    <col min="2313" max="2313" width="13" style="92" customWidth="1"/>
    <col min="2314" max="2314" width="12.7109375" style="92" customWidth="1"/>
    <col min="2315" max="2315" width="13.42578125" style="92" customWidth="1"/>
    <col min="2316" max="2316" width="12.7109375" style="92" customWidth="1"/>
    <col min="2317" max="2317" width="10.7109375" style="92" customWidth="1"/>
    <col min="2318" max="2561" width="9.28515625" style="92"/>
    <col min="2562" max="2562" width="10.7109375" style="92" customWidth="1"/>
    <col min="2563" max="2563" width="13.42578125" style="92" customWidth="1"/>
    <col min="2564" max="2564" width="12.7109375" style="92" customWidth="1"/>
    <col min="2565" max="2565" width="12.42578125" style="92" customWidth="1"/>
    <col min="2566" max="2566" width="13.7109375" style="92" customWidth="1"/>
    <col min="2567" max="2567" width="11.7109375" style="92" customWidth="1"/>
    <col min="2568" max="2568" width="10.7109375" style="92" customWidth="1"/>
    <col min="2569" max="2569" width="13" style="92" customWidth="1"/>
    <col min="2570" max="2570" width="12.7109375" style="92" customWidth="1"/>
    <col min="2571" max="2571" width="13.42578125" style="92" customWidth="1"/>
    <col min="2572" max="2572" width="12.7109375" style="92" customWidth="1"/>
    <col min="2573" max="2573" width="10.7109375" style="92" customWidth="1"/>
    <col min="2574" max="2817" width="9.28515625" style="92"/>
    <col min="2818" max="2818" width="10.7109375" style="92" customWidth="1"/>
    <col min="2819" max="2819" width="13.42578125" style="92" customWidth="1"/>
    <col min="2820" max="2820" width="12.7109375" style="92" customWidth="1"/>
    <col min="2821" max="2821" width="12.42578125" style="92" customWidth="1"/>
    <col min="2822" max="2822" width="13.7109375" style="92" customWidth="1"/>
    <col min="2823" max="2823" width="11.7109375" style="92" customWidth="1"/>
    <col min="2824" max="2824" width="10.7109375" style="92" customWidth="1"/>
    <col min="2825" max="2825" width="13" style="92" customWidth="1"/>
    <col min="2826" max="2826" width="12.7109375" style="92" customWidth="1"/>
    <col min="2827" max="2827" width="13.42578125" style="92" customWidth="1"/>
    <col min="2828" max="2828" width="12.7109375" style="92" customWidth="1"/>
    <col min="2829" max="2829" width="10.7109375" style="92" customWidth="1"/>
    <col min="2830" max="3073" width="9.28515625" style="92"/>
    <col min="3074" max="3074" width="10.7109375" style="92" customWidth="1"/>
    <col min="3075" max="3075" width="13.42578125" style="92" customWidth="1"/>
    <col min="3076" max="3076" width="12.7109375" style="92" customWidth="1"/>
    <col min="3077" max="3077" width="12.42578125" style="92" customWidth="1"/>
    <col min="3078" max="3078" width="13.7109375" style="92" customWidth="1"/>
    <col min="3079" max="3079" width="11.7109375" style="92" customWidth="1"/>
    <col min="3080" max="3080" width="10.7109375" style="92" customWidth="1"/>
    <col min="3081" max="3081" width="13" style="92" customWidth="1"/>
    <col min="3082" max="3082" width="12.7109375" style="92" customWidth="1"/>
    <col min="3083" max="3083" width="13.42578125" style="92" customWidth="1"/>
    <col min="3084" max="3084" width="12.7109375" style="92" customWidth="1"/>
    <col min="3085" max="3085" width="10.7109375" style="92" customWidth="1"/>
    <col min="3086" max="3329" width="9.28515625" style="92"/>
    <col min="3330" max="3330" width="10.7109375" style="92" customWidth="1"/>
    <col min="3331" max="3331" width="13.42578125" style="92" customWidth="1"/>
    <col min="3332" max="3332" width="12.7109375" style="92" customWidth="1"/>
    <col min="3333" max="3333" width="12.42578125" style="92" customWidth="1"/>
    <col min="3334" max="3334" width="13.7109375" style="92" customWidth="1"/>
    <col min="3335" max="3335" width="11.7109375" style="92" customWidth="1"/>
    <col min="3336" max="3336" width="10.7109375" style="92" customWidth="1"/>
    <col min="3337" max="3337" width="13" style="92" customWidth="1"/>
    <col min="3338" max="3338" width="12.7109375" style="92" customWidth="1"/>
    <col min="3339" max="3339" width="13.42578125" style="92" customWidth="1"/>
    <col min="3340" max="3340" width="12.7109375" style="92" customWidth="1"/>
    <col min="3341" max="3341" width="10.7109375" style="92" customWidth="1"/>
    <col min="3342" max="3585" width="9.28515625" style="92"/>
    <col min="3586" max="3586" width="10.7109375" style="92" customWidth="1"/>
    <col min="3587" max="3587" width="13.42578125" style="92" customWidth="1"/>
    <col min="3588" max="3588" width="12.7109375" style="92" customWidth="1"/>
    <col min="3589" max="3589" width="12.42578125" style="92" customWidth="1"/>
    <col min="3590" max="3590" width="13.7109375" style="92" customWidth="1"/>
    <col min="3591" max="3591" width="11.7109375" style="92" customWidth="1"/>
    <col min="3592" max="3592" width="10.7109375" style="92" customWidth="1"/>
    <col min="3593" max="3593" width="13" style="92" customWidth="1"/>
    <col min="3594" max="3594" width="12.7109375" style="92" customWidth="1"/>
    <col min="3595" max="3595" width="13.42578125" style="92" customWidth="1"/>
    <col min="3596" max="3596" width="12.7109375" style="92" customWidth="1"/>
    <col min="3597" max="3597" width="10.7109375" style="92" customWidth="1"/>
    <col min="3598" max="3841" width="9.28515625" style="92"/>
    <col min="3842" max="3842" width="10.7109375" style="92" customWidth="1"/>
    <col min="3843" max="3843" width="13.42578125" style="92" customWidth="1"/>
    <col min="3844" max="3844" width="12.7109375" style="92" customWidth="1"/>
    <col min="3845" max="3845" width="12.42578125" style="92" customWidth="1"/>
    <col min="3846" max="3846" width="13.7109375" style="92" customWidth="1"/>
    <col min="3847" max="3847" width="11.7109375" style="92" customWidth="1"/>
    <col min="3848" max="3848" width="10.7109375" style="92" customWidth="1"/>
    <col min="3849" max="3849" width="13" style="92" customWidth="1"/>
    <col min="3850" max="3850" width="12.7109375" style="92" customWidth="1"/>
    <col min="3851" max="3851" width="13.42578125" style="92" customWidth="1"/>
    <col min="3852" max="3852" width="12.7109375" style="92" customWidth="1"/>
    <col min="3853" max="3853" width="10.7109375" style="92" customWidth="1"/>
    <col min="3854" max="4097" width="9.28515625" style="92"/>
    <col min="4098" max="4098" width="10.7109375" style="92" customWidth="1"/>
    <col min="4099" max="4099" width="13.42578125" style="92" customWidth="1"/>
    <col min="4100" max="4100" width="12.7109375" style="92" customWidth="1"/>
    <col min="4101" max="4101" width="12.42578125" style="92" customWidth="1"/>
    <col min="4102" max="4102" width="13.7109375" style="92" customWidth="1"/>
    <col min="4103" max="4103" width="11.7109375" style="92" customWidth="1"/>
    <col min="4104" max="4104" width="10.7109375" style="92" customWidth="1"/>
    <col min="4105" max="4105" width="13" style="92" customWidth="1"/>
    <col min="4106" max="4106" width="12.7109375" style="92" customWidth="1"/>
    <col min="4107" max="4107" width="13.42578125" style="92" customWidth="1"/>
    <col min="4108" max="4108" width="12.7109375" style="92" customWidth="1"/>
    <col min="4109" max="4109" width="10.7109375" style="92" customWidth="1"/>
    <col min="4110" max="4353" width="9.28515625" style="92"/>
    <col min="4354" max="4354" width="10.7109375" style="92" customWidth="1"/>
    <col min="4355" max="4355" width="13.42578125" style="92" customWidth="1"/>
    <col min="4356" max="4356" width="12.7109375" style="92" customWidth="1"/>
    <col min="4357" max="4357" width="12.42578125" style="92" customWidth="1"/>
    <col min="4358" max="4358" width="13.7109375" style="92" customWidth="1"/>
    <col min="4359" max="4359" width="11.7109375" style="92" customWidth="1"/>
    <col min="4360" max="4360" width="10.7109375" style="92" customWidth="1"/>
    <col min="4361" max="4361" width="13" style="92" customWidth="1"/>
    <col min="4362" max="4362" width="12.7109375" style="92" customWidth="1"/>
    <col min="4363" max="4363" width="13.42578125" style="92" customWidth="1"/>
    <col min="4364" max="4364" width="12.7109375" style="92" customWidth="1"/>
    <col min="4365" max="4365" width="10.7109375" style="92" customWidth="1"/>
    <col min="4366" max="4609" width="9.28515625" style="92"/>
    <col min="4610" max="4610" width="10.7109375" style="92" customWidth="1"/>
    <col min="4611" max="4611" width="13.42578125" style="92" customWidth="1"/>
    <col min="4612" max="4612" width="12.7109375" style="92" customWidth="1"/>
    <col min="4613" max="4613" width="12.42578125" style="92" customWidth="1"/>
    <col min="4614" max="4614" width="13.7109375" style="92" customWidth="1"/>
    <col min="4615" max="4615" width="11.7109375" style="92" customWidth="1"/>
    <col min="4616" max="4616" width="10.7109375" style="92" customWidth="1"/>
    <col min="4617" max="4617" width="13" style="92" customWidth="1"/>
    <col min="4618" max="4618" width="12.7109375" style="92" customWidth="1"/>
    <col min="4619" max="4619" width="13.42578125" style="92" customWidth="1"/>
    <col min="4620" max="4620" width="12.7109375" style="92" customWidth="1"/>
    <col min="4621" max="4621" width="10.7109375" style="92" customWidth="1"/>
    <col min="4622" max="4865" width="9.28515625" style="92"/>
    <col min="4866" max="4866" width="10.7109375" style="92" customWidth="1"/>
    <col min="4867" max="4867" width="13.42578125" style="92" customWidth="1"/>
    <col min="4868" max="4868" width="12.7109375" style="92" customWidth="1"/>
    <col min="4869" max="4869" width="12.42578125" style="92" customWidth="1"/>
    <col min="4870" max="4870" width="13.7109375" style="92" customWidth="1"/>
    <col min="4871" max="4871" width="11.7109375" style="92" customWidth="1"/>
    <col min="4872" max="4872" width="10.7109375" style="92" customWidth="1"/>
    <col min="4873" max="4873" width="13" style="92" customWidth="1"/>
    <col min="4874" max="4874" width="12.7109375" style="92" customWidth="1"/>
    <col min="4875" max="4875" width="13.42578125" style="92" customWidth="1"/>
    <col min="4876" max="4876" width="12.7109375" style="92" customWidth="1"/>
    <col min="4877" max="4877" width="10.7109375" style="92" customWidth="1"/>
    <col min="4878" max="5121" width="9.28515625" style="92"/>
    <col min="5122" max="5122" width="10.7109375" style="92" customWidth="1"/>
    <col min="5123" max="5123" width="13.42578125" style="92" customWidth="1"/>
    <col min="5124" max="5124" width="12.7109375" style="92" customWidth="1"/>
    <col min="5125" max="5125" width="12.42578125" style="92" customWidth="1"/>
    <col min="5126" max="5126" width="13.7109375" style="92" customWidth="1"/>
    <col min="5127" max="5127" width="11.7109375" style="92" customWidth="1"/>
    <col min="5128" max="5128" width="10.7109375" style="92" customWidth="1"/>
    <col min="5129" max="5129" width="13" style="92" customWidth="1"/>
    <col min="5130" max="5130" width="12.7109375" style="92" customWidth="1"/>
    <col min="5131" max="5131" width="13.42578125" style="92" customWidth="1"/>
    <col min="5132" max="5132" width="12.7109375" style="92" customWidth="1"/>
    <col min="5133" max="5133" width="10.7109375" style="92" customWidth="1"/>
    <col min="5134" max="5377" width="9.28515625" style="92"/>
    <col min="5378" max="5378" width="10.7109375" style="92" customWidth="1"/>
    <col min="5379" max="5379" width="13.42578125" style="92" customWidth="1"/>
    <col min="5380" max="5380" width="12.7109375" style="92" customWidth="1"/>
    <col min="5381" max="5381" width="12.42578125" style="92" customWidth="1"/>
    <col min="5382" max="5382" width="13.7109375" style="92" customWidth="1"/>
    <col min="5383" max="5383" width="11.7109375" style="92" customWidth="1"/>
    <col min="5384" max="5384" width="10.7109375" style="92" customWidth="1"/>
    <col min="5385" max="5385" width="13" style="92" customWidth="1"/>
    <col min="5386" max="5386" width="12.7109375" style="92" customWidth="1"/>
    <col min="5387" max="5387" width="13.42578125" style="92" customWidth="1"/>
    <col min="5388" max="5388" width="12.7109375" style="92" customWidth="1"/>
    <col min="5389" max="5389" width="10.7109375" style="92" customWidth="1"/>
    <col min="5390" max="5633" width="9.28515625" style="92"/>
    <col min="5634" max="5634" width="10.7109375" style="92" customWidth="1"/>
    <col min="5635" max="5635" width="13.42578125" style="92" customWidth="1"/>
    <col min="5636" max="5636" width="12.7109375" style="92" customWidth="1"/>
    <col min="5637" max="5637" width="12.42578125" style="92" customWidth="1"/>
    <col min="5638" max="5638" width="13.7109375" style="92" customWidth="1"/>
    <col min="5639" max="5639" width="11.7109375" style="92" customWidth="1"/>
    <col min="5640" max="5640" width="10.7109375" style="92" customWidth="1"/>
    <col min="5641" max="5641" width="13" style="92" customWidth="1"/>
    <col min="5642" max="5642" width="12.7109375" style="92" customWidth="1"/>
    <col min="5643" max="5643" width="13.42578125" style="92" customWidth="1"/>
    <col min="5644" max="5644" width="12.7109375" style="92" customWidth="1"/>
    <col min="5645" max="5645" width="10.7109375" style="92" customWidth="1"/>
    <col min="5646" max="5889" width="9.28515625" style="92"/>
    <col min="5890" max="5890" width="10.7109375" style="92" customWidth="1"/>
    <col min="5891" max="5891" width="13.42578125" style="92" customWidth="1"/>
    <col min="5892" max="5892" width="12.7109375" style="92" customWidth="1"/>
    <col min="5893" max="5893" width="12.42578125" style="92" customWidth="1"/>
    <col min="5894" max="5894" width="13.7109375" style="92" customWidth="1"/>
    <col min="5895" max="5895" width="11.7109375" style="92" customWidth="1"/>
    <col min="5896" max="5896" width="10.7109375" style="92" customWidth="1"/>
    <col min="5897" max="5897" width="13" style="92" customWidth="1"/>
    <col min="5898" max="5898" width="12.7109375" style="92" customWidth="1"/>
    <col min="5899" max="5899" width="13.42578125" style="92" customWidth="1"/>
    <col min="5900" max="5900" width="12.7109375" style="92" customWidth="1"/>
    <col min="5901" max="5901" width="10.7109375" style="92" customWidth="1"/>
    <col min="5902" max="6145" width="9.28515625" style="92"/>
    <col min="6146" max="6146" width="10.7109375" style="92" customWidth="1"/>
    <col min="6147" max="6147" width="13.42578125" style="92" customWidth="1"/>
    <col min="6148" max="6148" width="12.7109375" style="92" customWidth="1"/>
    <col min="6149" max="6149" width="12.42578125" style="92" customWidth="1"/>
    <col min="6150" max="6150" width="13.7109375" style="92" customWidth="1"/>
    <col min="6151" max="6151" width="11.7109375" style="92" customWidth="1"/>
    <col min="6152" max="6152" width="10.7109375" style="92" customWidth="1"/>
    <col min="6153" max="6153" width="13" style="92" customWidth="1"/>
    <col min="6154" max="6154" width="12.7109375" style="92" customWidth="1"/>
    <col min="6155" max="6155" width="13.42578125" style="92" customWidth="1"/>
    <col min="6156" max="6156" width="12.7109375" style="92" customWidth="1"/>
    <col min="6157" max="6157" width="10.7109375" style="92" customWidth="1"/>
    <col min="6158" max="6401" width="9.28515625" style="92"/>
    <col min="6402" max="6402" width="10.7109375" style="92" customWidth="1"/>
    <col min="6403" max="6403" width="13.42578125" style="92" customWidth="1"/>
    <col min="6404" max="6404" width="12.7109375" style="92" customWidth="1"/>
    <col min="6405" max="6405" width="12.42578125" style="92" customWidth="1"/>
    <col min="6406" max="6406" width="13.7109375" style="92" customWidth="1"/>
    <col min="6407" max="6407" width="11.7109375" style="92" customWidth="1"/>
    <col min="6408" max="6408" width="10.7109375" style="92" customWidth="1"/>
    <col min="6409" max="6409" width="13" style="92" customWidth="1"/>
    <col min="6410" max="6410" width="12.7109375" style="92" customWidth="1"/>
    <col min="6411" max="6411" width="13.42578125" style="92" customWidth="1"/>
    <col min="6412" max="6412" width="12.7109375" style="92" customWidth="1"/>
    <col min="6413" max="6413" width="10.7109375" style="92" customWidth="1"/>
    <col min="6414" max="6657" width="9.28515625" style="92"/>
    <col min="6658" max="6658" width="10.7109375" style="92" customWidth="1"/>
    <col min="6659" max="6659" width="13.42578125" style="92" customWidth="1"/>
    <col min="6660" max="6660" width="12.7109375" style="92" customWidth="1"/>
    <col min="6661" max="6661" width="12.42578125" style="92" customWidth="1"/>
    <col min="6662" max="6662" width="13.7109375" style="92" customWidth="1"/>
    <col min="6663" max="6663" width="11.7109375" style="92" customWidth="1"/>
    <col min="6664" max="6664" width="10.7109375" style="92" customWidth="1"/>
    <col min="6665" max="6665" width="13" style="92" customWidth="1"/>
    <col min="6666" max="6666" width="12.7109375" style="92" customWidth="1"/>
    <col min="6667" max="6667" width="13.42578125" style="92" customWidth="1"/>
    <col min="6668" max="6668" width="12.7109375" style="92" customWidth="1"/>
    <col min="6669" max="6669" width="10.7109375" style="92" customWidth="1"/>
    <col min="6670" max="6913" width="9.28515625" style="92"/>
    <col min="6914" max="6914" width="10.7109375" style="92" customWidth="1"/>
    <col min="6915" max="6915" width="13.42578125" style="92" customWidth="1"/>
    <col min="6916" max="6916" width="12.7109375" style="92" customWidth="1"/>
    <col min="6917" max="6917" width="12.42578125" style="92" customWidth="1"/>
    <col min="6918" max="6918" width="13.7109375" style="92" customWidth="1"/>
    <col min="6919" max="6919" width="11.7109375" style="92" customWidth="1"/>
    <col min="6920" max="6920" width="10.7109375" style="92" customWidth="1"/>
    <col min="6921" max="6921" width="13" style="92" customWidth="1"/>
    <col min="6922" max="6922" width="12.7109375" style="92" customWidth="1"/>
    <col min="6923" max="6923" width="13.42578125" style="92" customWidth="1"/>
    <col min="6924" max="6924" width="12.7109375" style="92" customWidth="1"/>
    <col min="6925" max="6925" width="10.7109375" style="92" customWidth="1"/>
    <col min="6926" max="7169" width="9.28515625" style="92"/>
    <col min="7170" max="7170" width="10.7109375" style="92" customWidth="1"/>
    <col min="7171" max="7171" width="13.42578125" style="92" customWidth="1"/>
    <col min="7172" max="7172" width="12.7109375" style="92" customWidth="1"/>
    <col min="7173" max="7173" width="12.42578125" style="92" customWidth="1"/>
    <col min="7174" max="7174" width="13.7109375" style="92" customWidth="1"/>
    <col min="7175" max="7175" width="11.7109375" style="92" customWidth="1"/>
    <col min="7176" max="7176" width="10.7109375" style="92" customWidth="1"/>
    <col min="7177" max="7177" width="13" style="92" customWidth="1"/>
    <col min="7178" max="7178" width="12.7109375" style="92" customWidth="1"/>
    <col min="7179" max="7179" width="13.42578125" style="92" customWidth="1"/>
    <col min="7180" max="7180" width="12.7109375" style="92" customWidth="1"/>
    <col min="7181" max="7181" width="10.7109375" style="92" customWidth="1"/>
    <col min="7182" max="7425" width="9.28515625" style="92"/>
    <col min="7426" max="7426" width="10.7109375" style="92" customWidth="1"/>
    <col min="7427" max="7427" width="13.42578125" style="92" customWidth="1"/>
    <col min="7428" max="7428" width="12.7109375" style="92" customWidth="1"/>
    <col min="7429" max="7429" width="12.42578125" style="92" customWidth="1"/>
    <col min="7430" max="7430" width="13.7109375" style="92" customWidth="1"/>
    <col min="7431" max="7431" width="11.7109375" style="92" customWidth="1"/>
    <col min="7432" max="7432" width="10.7109375" style="92" customWidth="1"/>
    <col min="7433" max="7433" width="13" style="92" customWidth="1"/>
    <col min="7434" max="7434" width="12.7109375" style="92" customWidth="1"/>
    <col min="7435" max="7435" width="13.42578125" style="92" customWidth="1"/>
    <col min="7436" max="7436" width="12.7109375" style="92" customWidth="1"/>
    <col min="7437" max="7437" width="10.7109375" style="92" customWidth="1"/>
    <col min="7438" max="7681" width="9.28515625" style="92"/>
    <col min="7682" max="7682" width="10.7109375" style="92" customWidth="1"/>
    <col min="7683" max="7683" width="13.42578125" style="92" customWidth="1"/>
    <col min="7684" max="7684" width="12.7109375" style="92" customWidth="1"/>
    <col min="7685" max="7685" width="12.42578125" style="92" customWidth="1"/>
    <col min="7686" max="7686" width="13.7109375" style="92" customWidth="1"/>
    <col min="7687" max="7687" width="11.7109375" style="92" customWidth="1"/>
    <col min="7688" max="7688" width="10.7109375" style="92" customWidth="1"/>
    <col min="7689" max="7689" width="13" style="92" customWidth="1"/>
    <col min="7690" max="7690" width="12.7109375" style="92" customWidth="1"/>
    <col min="7691" max="7691" width="13.42578125" style="92" customWidth="1"/>
    <col min="7692" max="7692" width="12.7109375" style="92" customWidth="1"/>
    <col min="7693" max="7693" width="10.7109375" style="92" customWidth="1"/>
    <col min="7694" max="7937" width="9.28515625" style="92"/>
    <col min="7938" max="7938" width="10.7109375" style="92" customWidth="1"/>
    <col min="7939" max="7939" width="13.42578125" style="92" customWidth="1"/>
    <col min="7940" max="7940" width="12.7109375" style="92" customWidth="1"/>
    <col min="7941" max="7941" width="12.42578125" style="92" customWidth="1"/>
    <col min="7942" max="7942" width="13.7109375" style="92" customWidth="1"/>
    <col min="7943" max="7943" width="11.7109375" style="92" customWidth="1"/>
    <col min="7944" max="7944" width="10.7109375" style="92" customWidth="1"/>
    <col min="7945" max="7945" width="13" style="92" customWidth="1"/>
    <col min="7946" max="7946" width="12.7109375" style="92" customWidth="1"/>
    <col min="7947" max="7947" width="13.42578125" style="92" customWidth="1"/>
    <col min="7948" max="7948" width="12.7109375" style="92" customWidth="1"/>
    <col min="7949" max="7949" width="10.7109375" style="92" customWidth="1"/>
    <col min="7950" max="8193" width="9.28515625" style="92"/>
    <col min="8194" max="8194" width="10.7109375" style="92" customWidth="1"/>
    <col min="8195" max="8195" width="13.42578125" style="92" customWidth="1"/>
    <col min="8196" max="8196" width="12.7109375" style="92" customWidth="1"/>
    <col min="8197" max="8197" width="12.42578125" style="92" customWidth="1"/>
    <col min="8198" max="8198" width="13.7109375" style="92" customWidth="1"/>
    <col min="8199" max="8199" width="11.7109375" style="92" customWidth="1"/>
    <col min="8200" max="8200" width="10.7109375" style="92" customWidth="1"/>
    <col min="8201" max="8201" width="13" style="92" customWidth="1"/>
    <col min="8202" max="8202" width="12.7109375" style="92" customWidth="1"/>
    <col min="8203" max="8203" width="13.42578125" style="92" customWidth="1"/>
    <col min="8204" max="8204" width="12.7109375" style="92" customWidth="1"/>
    <col min="8205" max="8205" width="10.7109375" style="92" customWidth="1"/>
    <col min="8206" max="8449" width="9.28515625" style="92"/>
    <col min="8450" max="8450" width="10.7109375" style="92" customWidth="1"/>
    <col min="8451" max="8451" width="13.42578125" style="92" customWidth="1"/>
    <col min="8452" max="8452" width="12.7109375" style="92" customWidth="1"/>
    <col min="8453" max="8453" width="12.42578125" style="92" customWidth="1"/>
    <col min="8454" max="8454" width="13.7109375" style="92" customWidth="1"/>
    <col min="8455" max="8455" width="11.7109375" style="92" customWidth="1"/>
    <col min="8456" max="8456" width="10.7109375" style="92" customWidth="1"/>
    <col min="8457" max="8457" width="13" style="92" customWidth="1"/>
    <col min="8458" max="8458" width="12.7109375" style="92" customWidth="1"/>
    <col min="8459" max="8459" width="13.42578125" style="92" customWidth="1"/>
    <col min="8460" max="8460" width="12.7109375" style="92" customWidth="1"/>
    <col min="8461" max="8461" width="10.7109375" style="92" customWidth="1"/>
    <col min="8462" max="8705" width="9.28515625" style="92"/>
    <col min="8706" max="8706" width="10.7109375" style="92" customWidth="1"/>
    <col min="8707" max="8707" width="13.42578125" style="92" customWidth="1"/>
    <col min="8708" max="8708" width="12.7109375" style="92" customWidth="1"/>
    <col min="8709" max="8709" width="12.42578125" style="92" customWidth="1"/>
    <col min="8710" max="8710" width="13.7109375" style="92" customWidth="1"/>
    <col min="8711" max="8711" width="11.7109375" style="92" customWidth="1"/>
    <col min="8712" max="8712" width="10.7109375" style="92" customWidth="1"/>
    <col min="8713" max="8713" width="13" style="92" customWidth="1"/>
    <col min="8714" max="8714" width="12.7109375" style="92" customWidth="1"/>
    <col min="8715" max="8715" width="13.42578125" style="92" customWidth="1"/>
    <col min="8716" max="8716" width="12.7109375" style="92" customWidth="1"/>
    <col min="8717" max="8717" width="10.7109375" style="92" customWidth="1"/>
    <col min="8718" max="8961" width="9.28515625" style="92"/>
    <col min="8962" max="8962" width="10.7109375" style="92" customWidth="1"/>
    <col min="8963" max="8963" width="13.42578125" style="92" customWidth="1"/>
    <col min="8964" max="8964" width="12.7109375" style="92" customWidth="1"/>
    <col min="8965" max="8965" width="12.42578125" style="92" customWidth="1"/>
    <col min="8966" max="8966" width="13.7109375" style="92" customWidth="1"/>
    <col min="8967" max="8967" width="11.7109375" style="92" customWidth="1"/>
    <col min="8968" max="8968" width="10.7109375" style="92" customWidth="1"/>
    <col min="8969" max="8969" width="13" style="92" customWidth="1"/>
    <col min="8970" max="8970" width="12.7109375" style="92" customWidth="1"/>
    <col min="8971" max="8971" width="13.42578125" style="92" customWidth="1"/>
    <col min="8972" max="8972" width="12.7109375" style="92" customWidth="1"/>
    <col min="8973" max="8973" width="10.7109375" style="92" customWidth="1"/>
    <col min="8974" max="9217" width="9.28515625" style="92"/>
    <col min="9218" max="9218" width="10.7109375" style="92" customWidth="1"/>
    <col min="9219" max="9219" width="13.42578125" style="92" customWidth="1"/>
    <col min="9220" max="9220" width="12.7109375" style="92" customWidth="1"/>
    <col min="9221" max="9221" width="12.42578125" style="92" customWidth="1"/>
    <col min="9222" max="9222" width="13.7109375" style="92" customWidth="1"/>
    <col min="9223" max="9223" width="11.7109375" style="92" customWidth="1"/>
    <col min="9224" max="9224" width="10.7109375" style="92" customWidth="1"/>
    <col min="9225" max="9225" width="13" style="92" customWidth="1"/>
    <col min="9226" max="9226" width="12.7109375" style="92" customWidth="1"/>
    <col min="9227" max="9227" width="13.42578125" style="92" customWidth="1"/>
    <col min="9228" max="9228" width="12.7109375" style="92" customWidth="1"/>
    <col min="9229" max="9229" width="10.7109375" style="92" customWidth="1"/>
    <col min="9230" max="9473" width="9.28515625" style="92"/>
    <col min="9474" max="9474" width="10.7109375" style="92" customWidth="1"/>
    <col min="9475" max="9475" width="13.42578125" style="92" customWidth="1"/>
    <col min="9476" max="9476" width="12.7109375" style="92" customWidth="1"/>
    <col min="9477" max="9477" width="12.42578125" style="92" customWidth="1"/>
    <col min="9478" max="9478" width="13.7109375" style="92" customWidth="1"/>
    <col min="9479" max="9479" width="11.7109375" style="92" customWidth="1"/>
    <col min="9480" max="9480" width="10.7109375" style="92" customWidth="1"/>
    <col min="9481" max="9481" width="13" style="92" customWidth="1"/>
    <col min="9482" max="9482" width="12.7109375" style="92" customWidth="1"/>
    <col min="9483" max="9483" width="13.42578125" style="92" customWidth="1"/>
    <col min="9484" max="9484" width="12.7109375" style="92" customWidth="1"/>
    <col min="9485" max="9485" width="10.7109375" style="92" customWidth="1"/>
    <col min="9486" max="9729" width="9.28515625" style="92"/>
    <col min="9730" max="9730" width="10.7109375" style="92" customWidth="1"/>
    <col min="9731" max="9731" width="13.42578125" style="92" customWidth="1"/>
    <col min="9732" max="9732" width="12.7109375" style="92" customWidth="1"/>
    <col min="9733" max="9733" width="12.42578125" style="92" customWidth="1"/>
    <col min="9734" max="9734" width="13.7109375" style="92" customWidth="1"/>
    <col min="9735" max="9735" width="11.7109375" style="92" customWidth="1"/>
    <col min="9736" max="9736" width="10.7109375" style="92" customWidth="1"/>
    <col min="9737" max="9737" width="13" style="92" customWidth="1"/>
    <col min="9738" max="9738" width="12.7109375" style="92" customWidth="1"/>
    <col min="9739" max="9739" width="13.42578125" style="92" customWidth="1"/>
    <col min="9740" max="9740" width="12.7109375" style="92" customWidth="1"/>
    <col min="9741" max="9741" width="10.7109375" style="92" customWidth="1"/>
    <col min="9742" max="9985" width="9.28515625" style="92"/>
    <col min="9986" max="9986" width="10.7109375" style="92" customWidth="1"/>
    <col min="9987" max="9987" width="13.42578125" style="92" customWidth="1"/>
    <col min="9988" max="9988" width="12.7109375" style="92" customWidth="1"/>
    <col min="9989" max="9989" width="12.42578125" style="92" customWidth="1"/>
    <col min="9990" max="9990" width="13.7109375" style="92" customWidth="1"/>
    <col min="9991" max="9991" width="11.7109375" style="92" customWidth="1"/>
    <col min="9992" max="9992" width="10.7109375" style="92" customWidth="1"/>
    <col min="9993" max="9993" width="13" style="92" customWidth="1"/>
    <col min="9994" max="9994" width="12.7109375" style="92" customWidth="1"/>
    <col min="9995" max="9995" width="13.42578125" style="92" customWidth="1"/>
    <col min="9996" max="9996" width="12.7109375" style="92" customWidth="1"/>
    <col min="9997" max="9997" width="10.7109375" style="92" customWidth="1"/>
    <col min="9998" max="10241" width="9.28515625" style="92"/>
    <col min="10242" max="10242" width="10.7109375" style="92" customWidth="1"/>
    <col min="10243" max="10243" width="13.42578125" style="92" customWidth="1"/>
    <col min="10244" max="10244" width="12.7109375" style="92" customWidth="1"/>
    <col min="10245" max="10245" width="12.42578125" style="92" customWidth="1"/>
    <col min="10246" max="10246" width="13.7109375" style="92" customWidth="1"/>
    <col min="10247" max="10247" width="11.7109375" style="92" customWidth="1"/>
    <col min="10248" max="10248" width="10.7109375" style="92" customWidth="1"/>
    <col min="10249" max="10249" width="13" style="92" customWidth="1"/>
    <col min="10250" max="10250" width="12.7109375" style="92" customWidth="1"/>
    <col min="10251" max="10251" width="13.42578125" style="92" customWidth="1"/>
    <col min="10252" max="10252" width="12.7109375" style="92" customWidth="1"/>
    <col min="10253" max="10253" width="10.7109375" style="92" customWidth="1"/>
    <col min="10254" max="10497" width="9.28515625" style="92"/>
    <col min="10498" max="10498" width="10.7109375" style="92" customWidth="1"/>
    <col min="10499" max="10499" width="13.42578125" style="92" customWidth="1"/>
    <col min="10500" max="10500" width="12.7109375" style="92" customWidth="1"/>
    <col min="10501" max="10501" width="12.42578125" style="92" customWidth="1"/>
    <col min="10502" max="10502" width="13.7109375" style="92" customWidth="1"/>
    <col min="10503" max="10503" width="11.7109375" style="92" customWidth="1"/>
    <col min="10504" max="10504" width="10.7109375" style="92" customWidth="1"/>
    <col min="10505" max="10505" width="13" style="92" customWidth="1"/>
    <col min="10506" max="10506" width="12.7109375" style="92" customWidth="1"/>
    <col min="10507" max="10507" width="13.42578125" style="92" customWidth="1"/>
    <col min="10508" max="10508" width="12.7109375" style="92" customWidth="1"/>
    <col min="10509" max="10509" width="10.7109375" style="92" customWidth="1"/>
    <col min="10510" max="10753" width="9.28515625" style="92"/>
    <col min="10754" max="10754" width="10.7109375" style="92" customWidth="1"/>
    <col min="10755" max="10755" width="13.42578125" style="92" customWidth="1"/>
    <col min="10756" max="10756" width="12.7109375" style="92" customWidth="1"/>
    <col min="10757" max="10757" width="12.42578125" style="92" customWidth="1"/>
    <col min="10758" max="10758" width="13.7109375" style="92" customWidth="1"/>
    <col min="10759" max="10759" width="11.7109375" style="92" customWidth="1"/>
    <col min="10760" max="10760" width="10.7109375" style="92" customWidth="1"/>
    <col min="10761" max="10761" width="13" style="92" customWidth="1"/>
    <col min="10762" max="10762" width="12.7109375" style="92" customWidth="1"/>
    <col min="10763" max="10763" width="13.42578125" style="92" customWidth="1"/>
    <col min="10764" max="10764" width="12.7109375" style="92" customWidth="1"/>
    <col min="10765" max="10765" width="10.7109375" style="92" customWidth="1"/>
    <col min="10766" max="11009" width="9.28515625" style="92"/>
    <col min="11010" max="11010" width="10.7109375" style="92" customWidth="1"/>
    <col min="11011" max="11011" width="13.42578125" style="92" customWidth="1"/>
    <col min="11012" max="11012" width="12.7109375" style="92" customWidth="1"/>
    <col min="11013" max="11013" width="12.42578125" style="92" customWidth="1"/>
    <col min="11014" max="11014" width="13.7109375" style="92" customWidth="1"/>
    <col min="11015" max="11015" width="11.7109375" style="92" customWidth="1"/>
    <col min="11016" max="11016" width="10.7109375" style="92" customWidth="1"/>
    <col min="11017" max="11017" width="13" style="92" customWidth="1"/>
    <col min="11018" max="11018" width="12.7109375" style="92" customWidth="1"/>
    <col min="11019" max="11019" width="13.42578125" style="92" customWidth="1"/>
    <col min="11020" max="11020" width="12.7109375" style="92" customWidth="1"/>
    <col min="11021" max="11021" width="10.7109375" style="92" customWidth="1"/>
    <col min="11022" max="11265" width="9.28515625" style="92"/>
    <col min="11266" max="11266" width="10.7109375" style="92" customWidth="1"/>
    <col min="11267" max="11267" width="13.42578125" style="92" customWidth="1"/>
    <col min="11268" max="11268" width="12.7109375" style="92" customWidth="1"/>
    <col min="11269" max="11269" width="12.42578125" style="92" customWidth="1"/>
    <col min="11270" max="11270" width="13.7109375" style="92" customWidth="1"/>
    <col min="11271" max="11271" width="11.7109375" style="92" customWidth="1"/>
    <col min="11272" max="11272" width="10.7109375" style="92" customWidth="1"/>
    <col min="11273" max="11273" width="13" style="92" customWidth="1"/>
    <col min="11274" max="11274" width="12.7109375" style="92" customWidth="1"/>
    <col min="11275" max="11275" width="13.42578125" style="92" customWidth="1"/>
    <col min="11276" max="11276" width="12.7109375" style="92" customWidth="1"/>
    <col min="11277" max="11277" width="10.7109375" style="92" customWidth="1"/>
    <col min="11278" max="11521" width="9.28515625" style="92"/>
    <col min="11522" max="11522" width="10.7109375" style="92" customWidth="1"/>
    <col min="11523" max="11523" width="13.42578125" style="92" customWidth="1"/>
    <col min="11524" max="11524" width="12.7109375" style="92" customWidth="1"/>
    <col min="11525" max="11525" width="12.42578125" style="92" customWidth="1"/>
    <col min="11526" max="11526" width="13.7109375" style="92" customWidth="1"/>
    <col min="11527" max="11527" width="11.7109375" style="92" customWidth="1"/>
    <col min="11528" max="11528" width="10.7109375" style="92" customWidth="1"/>
    <col min="11529" max="11529" width="13" style="92" customWidth="1"/>
    <col min="11530" max="11530" width="12.7109375" style="92" customWidth="1"/>
    <col min="11531" max="11531" width="13.42578125" style="92" customWidth="1"/>
    <col min="11532" max="11532" width="12.7109375" style="92" customWidth="1"/>
    <col min="11533" max="11533" width="10.7109375" style="92" customWidth="1"/>
    <col min="11534" max="11777" width="9.28515625" style="92"/>
    <col min="11778" max="11778" width="10.7109375" style="92" customWidth="1"/>
    <col min="11779" max="11779" width="13.42578125" style="92" customWidth="1"/>
    <col min="11780" max="11780" width="12.7109375" style="92" customWidth="1"/>
    <col min="11781" max="11781" width="12.42578125" style="92" customWidth="1"/>
    <col min="11782" max="11782" width="13.7109375" style="92" customWidth="1"/>
    <col min="11783" max="11783" width="11.7109375" style="92" customWidth="1"/>
    <col min="11784" max="11784" width="10.7109375" style="92" customWidth="1"/>
    <col min="11785" max="11785" width="13" style="92" customWidth="1"/>
    <col min="11786" max="11786" width="12.7109375" style="92" customWidth="1"/>
    <col min="11787" max="11787" width="13.42578125" style="92" customWidth="1"/>
    <col min="11788" max="11788" width="12.7109375" style="92" customWidth="1"/>
    <col min="11789" max="11789" width="10.7109375" style="92" customWidth="1"/>
    <col min="11790" max="12033" width="9.28515625" style="92"/>
    <col min="12034" max="12034" width="10.7109375" style="92" customWidth="1"/>
    <col min="12035" max="12035" width="13.42578125" style="92" customWidth="1"/>
    <col min="12036" max="12036" width="12.7109375" style="92" customWidth="1"/>
    <col min="12037" max="12037" width="12.42578125" style="92" customWidth="1"/>
    <col min="12038" max="12038" width="13.7109375" style="92" customWidth="1"/>
    <col min="12039" max="12039" width="11.7109375" style="92" customWidth="1"/>
    <col min="12040" max="12040" width="10.7109375" style="92" customWidth="1"/>
    <col min="12041" max="12041" width="13" style="92" customWidth="1"/>
    <col min="12042" max="12042" width="12.7109375" style="92" customWidth="1"/>
    <col min="12043" max="12043" width="13.42578125" style="92" customWidth="1"/>
    <col min="12044" max="12044" width="12.7109375" style="92" customWidth="1"/>
    <col min="12045" max="12045" width="10.7109375" style="92" customWidth="1"/>
    <col min="12046" max="12289" width="9.28515625" style="92"/>
    <col min="12290" max="12290" width="10.7109375" style="92" customWidth="1"/>
    <col min="12291" max="12291" width="13.42578125" style="92" customWidth="1"/>
    <col min="12292" max="12292" width="12.7109375" style="92" customWidth="1"/>
    <col min="12293" max="12293" width="12.42578125" style="92" customWidth="1"/>
    <col min="12294" max="12294" width="13.7109375" style="92" customWidth="1"/>
    <col min="12295" max="12295" width="11.7109375" style="92" customWidth="1"/>
    <col min="12296" max="12296" width="10.7109375" style="92" customWidth="1"/>
    <col min="12297" max="12297" width="13" style="92" customWidth="1"/>
    <col min="12298" max="12298" width="12.7109375" style="92" customWidth="1"/>
    <col min="12299" max="12299" width="13.42578125" style="92" customWidth="1"/>
    <col min="12300" max="12300" width="12.7109375" style="92" customWidth="1"/>
    <col min="12301" max="12301" width="10.7109375" style="92" customWidth="1"/>
    <col min="12302" max="12545" width="9.28515625" style="92"/>
    <col min="12546" max="12546" width="10.7109375" style="92" customWidth="1"/>
    <col min="12547" max="12547" width="13.42578125" style="92" customWidth="1"/>
    <col min="12548" max="12548" width="12.7109375" style="92" customWidth="1"/>
    <col min="12549" max="12549" width="12.42578125" style="92" customWidth="1"/>
    <col min="12550" max="12550" width="13.7109375" style="92" customWidth="1"/>
    <col min="12551" max="12551" width="11.7109375" style="92" customWidth="1"/>
    <col min="12552" max="12552" width="10.7109375" style="92" customWidth="1"/>
    <col min="12553" max="12553" width="13" style="92" customWidth="1"/>
    <col min="12554" max="12554" width="12.7109375" style="92" customWidth="1"/>
    <col min="12555" max="12555" width="13.42578125" style="92" customWidth="1"/>
    <col min="12556" max="12556" width="12.7109375" style="92" customWidth="1"/>
    <col min="12557" max="12557" width="10.7109375" style="92" customWidth="1"/>
    <col min="12558" max="12801" width="9.28515625" style="92"/>
    <col min="12802" max="12802" width="10.7109375" style="92" customWidth="1"/>
    <col min="12803" max="12803" width="13.42578125" style="92" customWidth="1"/>
    <col min="12804" max="12804" width="12.7109375" style="92" customWidth="1"/>
    <col min="12805" max="12805" width="12.42578125" style="92" customWidth="1"/>
    <col min="12806" max="12806" width="13.7109375" style="92" customWidth="1"/>
    <col min="12807" max="12807" width="11.7109375" style="92" customWidth="1"/>
    <col min="12808" max="12808" width="10.7109375" style="92" customWidth="1"/>
    <col min="12809" max="12809" width="13" style="92" customWidth="1"/>
    <col min="12810" max="12810" width="12.7109375" style="92" customWidth="1"/>
    <col min="12811" max="12811" width="13.42578125" style="92" customWidth="1"/>
    <col min="12812" max="12812" width="12.7109375" style="92" customWidth="1"/>
    <col min="12813" max="12813" width="10.7109375" style="92" customWidth="1"/>
    <col min="12814" max="13057" width="9.28515625" style="92"/>
    <col min="13058" max="13058" width="10.7109375" style="92" customWidth="1"/>
    <col min="13059" max="13059" width="13.42578125" style="92" customWidth="1"/>
    <col min="13060" max="13060" width="12.7109375" style="92" customWidth="1"/>
    <col min="13061" max="13061" width="12.42578125" style="92" customWidth="1"/>
    <col min="13062" max="13062" width="13.7109375" style="92" customWidth="1"/>
    <col min="13063" max="13063" width="11.7109375" style="92" customWidth="1"/>
    <col min="13064" max="13064" width="10.7109375" style="92" customWidth="1"/>
    <col min="13065" max="13065" width="13" style="92" customWidth="1"/>
    <col min="13066" max="13066" width="12.7109375" style="92" customWidth="1"/>
    <col min="13067" max="13067" width="13.42578125" style="92" customWidth="1"/>
    <col min="13068" max="13068" width="12.7109375" style="92" customWidth="1"/>
    <col min="13069" max="13069" width="10.7109375" style="92" customWidth="1"/>
    <col min="13070" max="13313" width="9.28515625" style="92"/>
    <col min="13314" max="13314" width="10.7109375" style="92" customWidth="1"/>
    <col min="13315" max="13315" width="13.42578125" style="92" customWidth="1"/>
    <col min="13316" max="13316" width="12.7109375" style="92" customWidth="1"/>
    <col min="13317" max="13317" width="12.42578125" style="92" customWidth="1"/>
    <col min="13318" max="13318" width="13.7109375" style="92" customWidth="1"/>
    <col min="13319" max="13319" width="11.7109375" style="92" customWidth="1"/>
    <col min="13320" max="13320" width="10.7109375" style="92" customWidth="1"/>
    <col min="13321" max="13321" width="13" style="92" customWidth="1"/>
    <col min="13322" max="13322" width="12.7109375" style="92" customWidth="1"/>
    <col min="13323" max="13323" width="13.42578125" style="92" customWidth="1"/>
    <col min="13324" max="13324" width="12.7109375" style="92" customWidth="1"/>
    <col min="13325" max="13325" width="10.7109375" style="92" customWidth="1"/>
    <col min="13326" max="13569" width="9.28515625" style="92"/>
    <col min="13570" max="13570" width="10.7109375" style="92" customWidth="1"/>
    <col min="13571" max="13571" width="13.42578125" style="92" customWidth="1"/>
    <col min="13572" max="13572" width="12.7109375" style="92" customWidth="1"/>
    <col min="13573" max="13573" width="12.42578125" style="92" customWidth="1"/>
    <col min="13574" max="13574" width="13.7109375" style="92" customWidth="1"/>
    <col min="13575" max="13575" width="11.7109375" style="92" customWidth="1"/>
    <col min="13576" max="13576" width="10.7109375" style="92" customWidth="1"/>
    <col min="13577" max="13577" width="13" style="92" customWidth="1"/>
    <col min="13578" max="13578" width="12.7109375" style="92" customWidth="1"/>
    <col min="13579" max="13579" width="13.42578125" style="92" customWidth="1"/>
    <col min="13580" max="13580" width="12.7109375" style="92" customWidth="1"/>
    <col min="13581" max="13581" width="10.7109375" style="92" customWidth="1"/>
    <col min="13582" max="13825" width="9.28515625" style="92"/>
    <col min="13826" max="13826" width="10.7109375" style="92" customWidth="1"/>
    <col min="13827" max="13827" width="13.42578125" style="92" customWidth="1"/>
    <col min="13828" max="13828" width="12.7109375" style="92" customWidth="1"/>
    <col min="13829" max="13829" width="12.42578125" style="92" customWidth="1"/>
    <col min="13830" max="13830" width="13.7109375" style="92" customWidth="1"/>
    <col min="13831" max="13831" width="11.7109375" style="92" customWidth="1"/>
    <col min="13832" max="13832" width="10.7109375" style="92" customWidth="1"/>
    <col min="13833" max="13833" width="13" style="92" customWidth="1"/>
    <col min="13834" max="13834" width="12.7109375" style="92" customWidth="1"/>
    <col min="13835" max="13835" width="13.42578125" style="92" customWidth="1"/>
    <col min="13836" max="13836" width="12.7109375" style="92" customWidth="1"/>
    <col min="13837" max="13837" width="10.7109375" style="92" customWidth="1"/>
    <col min="13838" max="14081" width="9.28515625" style="92"/>
    <col min="14082" max="14082" width="10.7109375" style="92" customWidth="1"/>
    <col min="14083" max="14083" width="13.42578125" style="92" customWidth="1"/>
    <col min="14084" max="14084" width="12.7109375" style="92" customWidth="1"/>
    <col min="14085" max="14085" width="12.42578125" style="92" customWidth="1"/>
    <col min="14086" max="14086" width="13.7109375" style="92" customWidth="1"/>
    <col min="14087" max="14087" width="11.7109375" style="92" customWidth="1"/>
    <col min="14088" max="14088" width="10.7109375" style="92" customWidth="1"/>
    <col min="14089" max="14089" width="13" style="92" customWidth="1"/>
    <col min="14090" max="14090" width="12.7109375" style="92" customWidth="1"/>
    <col min="14091" max="14091" width="13.42578125" style="92" customWidth="1"/>
    <col min="14092" max="14092" width="12.7109375" style="92" customWidth="1"/>
    <col min="14093" max="14093" width="10.7109375" style="92" customWidth="1"/>
    <col min="14094" max="14337" width="9.28515625" style="92"/>
    <col min="14338" max="14338" width="10.7109375" style="92" customWidth="1"/>
    <col min="14339" max="14339" width="13.42578125" style="92" customWidth="1"/>
    <col min="14340" max="14340" width="12.7109375" style="92" customWidth="1"/>
    <col min="14341" max="14341" width="12.42578125" style="92" customWidth="1"/>
    <col min="14342" max="14342" width="13.7109375" style="92" customWidth="1"/>
    <col min="14343" max="14343" width="11.7109375" style="92" customWidth="1"/>
    <col min="14344" max="14344" width="10.7109375" style="92" customWidth="1"/>
    <col min="14345" max="14345" width="13" style="92" customWidth="1"/>
    <col min="14346" max="14346" width="12.7109375" style="92" customWidth="1"/>
    <col min="14347" max="14347" width="13.42578125" style="92" customWidth="1"/>
    <col min="14348" max="14348" width="12.7109375" style="92" customWidth="1"/>
    <col min="14349" max="14349" width="10.7109375" style="92" customWidth="1"/>
    <col min="14350" max="14593" width="9.28515625" style="92"/>
    <col min="14594" max="14594" width="10.7109375" style="92" customWidth="1"/>
    <col min="14595" max="14595" width="13.42578125" style="92" customWidth="1"/>
    <col min="14596" max="14596" width="12.7109375" style="92" customWidth="1"/>
    <col min="14597" max="14597" width="12.42578125" style="92" customWidth="1"/>
    <col min="14598" max="14598" width="13.7109375" style="92" customWidth="1"/>
    <col min="14599" max="14599" width="11.7109375" style="92" customWidth="1"/>
    <col min="14600" max="14600" width="10.7109375" style="92" customWidth="1"/>
    <col min="14601" max="14601" width="13" style="92" customWidth="1"/>
    <col min="14602" max="14602" width="12.7109375" style="92" customWidth="1"/>
    <col min="14603" max="14603" width="13.42578125" style="92" customWidth="1"/>
    <col min="14604" max="14604" width="12.7109375" style="92" customWidth="1"/>
    <col min="14605" max="14605" width="10.7109375" style="92" customWidth="1"/>
    <col min="14606" max="14849" width="9.28515625" style="92"/>
    <col min="14850" max="14850" width="10.7109375" style="92" customWidth="1"/>
    <col min="14851" max="14851" width="13.42578125" style="92" customWidth="1"/>
    <col min="14852" max="14852" width="12.7109375" style="92" customWidth="1"/>
    <col min="14853" max="14853" width="12.42578125" style="92" customWidth="1"/>
    <col min="14854" max="14854" width="13.7109375" style="92" customWidth="1"/>
    <col min="14855" max="14855" width="11.7109375" style="92" customWidth="1"/>
    <col min="14856" max="14856" width="10.7109375" style="92" customWidth="1"/>
    <col min="14857" max="14857" width="13" style="92" customWidth="1"/>
    <col min="14858" max="14858" width="12.7109375" style="92" customWidth="1"/>
    <col min="14859" max="14859" width="13.42578125" style="92" customWidth="1"/>
    <col min="14860" max="14860" width="12.7109375" style="92" customWidth="1"/>
    <col min="14861" max="14861" width="10.7109375" style="92" customWidth="1"/>
    <col min="14862" max="15105" width="9.28515625" style="92"/>
    <col min="15106" max="15106" width="10.7109375" style="92" customWidth="1"/>
    <col min="15107" max="15107" width="13.42578125" style="92" customWidth="1"/>
    <col min="15108" max="15108" width="12.7109375" style="92" customWidth="1"/>
    <col min="15109" max="15109" width="12.42578125" style="92" customWidth="1"/>
    <col min="15110" max="15110" width="13.7109375" style="92" customWidth="1"/>
    <col min="15111" max="15111" width="11.7109375" style="92" customWidth="1"/>
    <col min="15112" max="15112" width="10.7109375" style="92" customWidth="1"/>
    <col min="15113" max="15113" width="13" style="92" customWidth="1"/>
    <col min="15114" max="15114" width="12.7109375" style="92" customWidth="1"/>
    <col min="15115" max="15115" width="13.42578125" style="92" customWidth="1"/>
    <col min="15116" max="15116" width="12.7109375" style="92" customWidth="1"/>
    <col min="15117" max="15117" width="10.7109375" style="92" customWidth="1"/>
    <col min="15118" max="15361" width="9.28515625" style="92"/>
    <col min="15362" max="15362" width="10.7109375" style="92" customWidth="1"/>
    <col min="15363" max="15363" width="13.42578125" style="92" customWidth="1"/>
    <col min="15364" max="15364" width="12.7109375" style="92" customWidth="1"/>
    <col min="15365" max="15365" width="12.42578125" style="92" customWidth="1"/>
    <col min="15366" max="15366" width="13.7109375" style="92" customWidth="1"/>
    <col min="15367" max="15367" width="11.7109375" style="92" customWidth="1"/>
    <col min="15368" max="15368" width="10.7109375" style="92" customWidth="1"/>
    <col min="15369" max="15369" width="13" style="92" customWidth="1"/>
    <col min="15370" max="15370" width="12.7109375" style="92" customWidth="1"/>
    <col min="15371" max="15371" width="13.42578125" style="92" customWidth="1"/>
    <col min="15372" max="15372" width="12.7109375" style="92" customWidth="1"/>
    <col min="15373" max="15373" width="10.7109375" style="92" customWidth="1"/>
    <col min="15374" max="15617" width="9.28515625" style="92"/>
    <col min="15618" max="15618" width="10.7109375" style="92" customWidth="1"/>
    <col min="15619" max="15619" width="13.42578125" style="92" customWidth="1"/>
    <col min="15620" max="15620" width="12.7109375" style="92" customWidth="1"/>
    <col min="15621" max="15621" width="12.42578125" style="92" customWidth="1"/>
    <col min="15622" max="15622" width="13.7109375" style="92" customWidth="1"/>
    <col min="15623" max="15623" width="11.7109375" style="92" customWidth="1"/>
    <col min="15624" max="15624" width="10.7109375" style="92" customWidth="1"/>
    <col min="15625" max="15625" width="13" style="92" customWidth="1"/>
    <col min="15626" max="15626" width="12.7109375" style="92" customWidth="1"/>
    <col min="15627" max="15627" width="13.42578125" style="92" customWidth="1"/>
    <col min="15628" max="15628" width="12.7109375" style="92" customWidth="1"/>
    <col min="15629" max="15629" width="10.7109375" style="92" customWidth="1"/>
    <col min="15630" max="15873" width="9.28515625" style="92"/>
    <col min="15874" max="15874" width="10.7109375" style="92" customWidth="1"/>
    <col min="15875" max="15875" width="13.42578125" style="92" customWidth="1"/>
    <col min="15876" max="15876" width="12.7109375" style="92" customWidth="1"/>
    <col min="15877" max="15877" width="12.42578125" style="92" customWidth="1"/>
    <col min="15878" max="15878" width="13.7109375" style="92" customWidth="1"/>
    <col min="15879" max="15879" width="11.7109375" style="92" customWidth="1"/>
    <col min="15880" max="15880" width="10.7109375" style="92" customWidth="1"/>
    <col min="15881" max="15881" width="13" style="92" customWidth="1"/>
    <col min="15882" max="15882" width="12.7109375" style="92" customWidth="1"/>
    <col min="15883" max="15883" width="13.42578125" style="92" customWidth="1"/>
    <col min="15884" max="15884" width="12.7109375" style="92" customWidth="1"/>
    <col min="15885" max="15885" width="10.7109375" style="92" customWidth="1"/>
    <col min="15886" max="16129" width="9.28515625" style="92"/>
    <col min="16130" max="16130" width="10.7109375" style="92" customWidth="1"/>
    <col min="16131" max="16131" width="13.42578125" style="92" customWidth="1"/>
    <col min="16132" max="16132" width="12.7109375" style="92" customWidth="1"/>
    <col min="16133" max="16133" width="12.42578125" style="92" customWidth="1"/>
    <col min="16134" max="16134" width="13.7109375" style="92" customWidth="1"/>
    <col min="16135" max="16135" width="11.7109375" style="92" customWidth="1"/>
    <col min="16136" max="16136" width="10.7109375" style="92" customWidth="1"/>
    <col min="16137" max="16137" width="13" style="92" customWidth="1"/>
    <col min="16138" max="16138" width="12.7109375" style="92" customWidth="1"/>
    <col min="16139" max="16139" width="13.42578125" style="92" customWidth="1"/>
    <col min="16140" max="16140" width="12.7109375" style="92" customWidth="1"/>
    <col min="16141" max="16141" width="10.7109375" style="92" customWidth="1"/>
    <col min="16142" max="16384" width="9.28515625" style="92"/>
  </cols>
  <sheetData>
    <row r="1" spans="1:13" s="82" customFormat="1" ht="35.65" customHeight="1" x14ac:dyDescent="0.25">
      <c r="A1" s="152" t="s">
        <v>17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s="82" customFormat="1" ht="35.65" customHeight="1" x14ac:dyDescent="0.25">
      <c r="A2" s="153" t="s">
        <v>18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13" s="82" customFormat="1" ht="35.65" customHeight="1" x14ac:dyDescent="0.25">
      <c r="A3" s="83"/>
      <c r="B3" s="154" t="s">
        <v>73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</row>
    <row r="4" spans="1:13" s="82" customFormat="1" ht="35.65" customHeight="1" x14ac:dyDescent="0.25">
      <c r="A4" s="155" t="s">
        <v>19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</row>
    <row r="5" spans="1:13" s="85" customFormat="1" ht="35.65" customHeight="1" x14ac:dyDescent="0.25">
      <c r="A5" s="84"/>
      <c r="E5" s="86" t="s">
        <v>20</v>
      </c>
      <c r="F5" s="156" t="s">
        <v>35</v>
      </c>
      <c r="G5" s="156"/>
      <c r="H5" s="156"/>
      <c r="I5" s="156"/>
      <c r="J5" s="156"/>
    </row>
    <row r="6" spans="1:13" s="88" customFormat="1" x14ac:dyDescent="0.2">
      <c r="A6" s="87"/>
      <c r="L6" s="89" t="s">
        <v>2</v>
      </c>
      <c r="M6" s="89" t="s">
        <v>2</v>
      </c>
    </row>
    <row r="7" spans="1:13" x14ac:dyDescent="0.2">
      <c r="A7" s="90" t="s">
        <v>3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89" t="s">
        <v>4</v>
      </c>
      <c r="M7" s="89" t="s">
        <v>4</v>
      </c>
    </row>
    <row r="8" spans="1:13" x14ac:dyDescent="0.2">
      <c r="A8" s="90" t="s">
        <v>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89" t="s">
        <v>6</v>
      </c>
      <c r="M8" s="89" t="s">
        <v>6</v>
      </c>
    </row>
    <row r="9" spans="1:13" x14ac:dyDescent="0.2">
      <c r="A9" s="90" t="s">
        <v>7</v>
      </c>
      <c r="B9" s="91"/>
      <c r="C9" s="91"/>
      <c r="E9" s="91"/>
      <c r="F9" s="91"/>
      <c r="G9" s="91"/>
      <c r="H9" s="91"/>
      <c r="I9" s="91"/>
      <c r="J9" s="91"/>
      <c r="K9" s="91"/>
      <c r="L9" s="89" t="s">
        <v>8</v>
      </c>
      <c r="M9" s="89" t="s">
        <v>9</v>
      </c>
    </row>
    <row r="10" spans="1:13" x14ac:dyDescent="0.2">
      <c r="A10" s="90" t="s">
        <v>10</v>
      </c>
      <c r="B10" s="93"/>
      <c r="C10" s="94"/>
      <c r="D10" s="94"/>
      <c r="E10" s="94"/>
      <c r="F10" s="95" t="s">
        <v>31</v>
      </c>
      <c r="G10" s="94"/>
      <c r="H10" s="94"/>
      <c r="I10" s="94"/>
      <c r="J10" s="94"/>
      <c r="K10" s="94"/>
      <c r="L10" s="89" t="s">
        <v>11</v>
      </c>
      <c r="M10" s="89" t="s">
        <v>11</v>
      </c>
    </row>
    <row r="11" spans="1:13" s="89" customFormat="1" x14ac:dyDescent="0.2">
      <c r="A11" s="90" t="s">
        <v>12</v>
      </c>
      <c r="B11" s="90">
        <v>2015</v>
      </c>
      <c r="C11" s="90">
        <f t="shared" ref="C11:K11" si="0">B11+1</f>
        <v>2016</v>
      </c>
      <c r="D11" s="90">
        <f t="shared" si="0"/>
        <v>2017</v>
      </c>
      <c r="E11" s="90">
        <f t="shared" si="0"/>
        <v>2018</v>
      </c>
      <c r="F11" s="90">
        <f t="shared" si="0"/>
        <v>2019</v>
      </c>
      <c r="G11" s="90">
        <f t="shared" si="0"/>
        <v>2020</v>
      </c>
      <c r="H11" s="90">
        <f t="shared" si="0"/>
        <v>2021</v>
      </c>
      <c r="I11" s="90">
        <f t="shared" si="0"/>
        <v>2022</v>
      </c>
      <c r="J11" s="90">
        <f t="shared" si="0"/>
        <v>2023</v>
      </c>
      <c r="K11" s="90">
        <f t="shared" si="0"/>
        <v>2024</v>
      </c>
      <c r="L11" s="89" t="s">
        <v>13</v>
      </c>
      <c r="M11" s="89" t="s">
        <v>13</v>
      </c>
    </row>
    <row r="12" spans="1:13" x14ac:dyDescent="0.2">
      <c r="A12" s="96" t="s">
        <v>14</v>
      </c>
      <c r="B12" s="97">
        <v>0</v>
      </c>
      <c r="C12" s="97">
        <v>0</v>
      </c>
      <c r="D12" s="97">
        <v>0</v>
      </c>
      <c r="E12" s="97">
        <v>0</v>
      </c>
      <c r="F12" s="97">
        <v>0</v>
      </c>
      <c r="G12" s="97">
        <v>0</v>
      </c>
      <c r="H12" s="97">
        <v>0</v>
      </c>
      <c r="I12" s="97">
        <v>0</v>
      </c>
      <c r="J12" s="97">
        <v>0</v>
      </c>
      <c r="K12" s="97">
        <v>0</v>
      </c>
      <c r="L12" s="97">
        <v>0</v>
      </c>
      <c r="M12" s="97">
        <v>0</v>
      </c>
    </row>
    <row r="13" spans="1:13" x14ac:dyDescent="0.2">
      <c r="A13" s="98">
        <v>1995</v>
      </c>
      <c r="B13" s="97">
        <v>0</v>
      </c>
      <c r="C13" s="97">
        <v>0</v>
      </c>
      <c r="D13" s="97">
        <v>0</v>
      </c>
      <c r="E13" s="97">
        <v>0</v>
      </c>
      <c r="F13" s="97">
        <v>0</v>
      </c>
      <c r="G13" s="97">
        <v>0</v>
      </c>
      <c r="H13" s="97">
        <v>0</v>
      </c>
      <c r="I13" s="97">
        <v>0</v>
      </c>
      <c r="J13" s="97">
        <v>0</v>
      </c>
      <c r="K13" s="97">
        <v>0</v>
      </c>
      <c r="L13" s="97">
        <v>0</v>
      </c>
      <c r="M13" s="97">
        <v>0</v>
      </c>
    </row>
    <row r="14" spans="1:13" x14ac:dyDescent="0.2">
      <c r="A14" s="99">
        <f t="shared" ref="A14:A42" si="1">1+A13</f>
        <v>1996</v>
      </c>
      <c r="B14" s="97">
        <v>0</v>
      </c>
      <c r="C14" s="97">
        <v>0</v>
      </c>
      <c r="D14" s="97">
        <v>0</v>
      </c>
      <c r="E14" s="97">
        <v>0</v>
      </c>
      <c r="F14" s="97">
        <v>0</v>
      </c>
      <c r="G14" s="97">
        <v>0</v>
      </c>
      <c r="H14" s="97">
        <v>0</v>
      </c>
      <c r="I14" s="97">
        <v>0</v>
      </c>
      <c r="J14" s="97">
        <v>0</v>
      </c>
      <c r="K14" s="97">
        <v>0</v>
      </c>
      <c r="L14" s="97">
        <v>0</v>
      </c>
      <c r="M14" s="97">
        <v>0</v>
      </c>
    </row>
    <row r="15" spans="1:13" x14ac:dyDescent="0.2">
      <c r="A15" s="99">
        <f t="shared" si="1"/>
        <v>1997</v>
      </c>
      <c r="B15" s="97">
        <v>0</v>
      </c>
      <c r="C15" s="97">
        <v>0</v>
      </c>
      <c r="D15" s="97">
        <v>0</v>
      </c>
      <c r="E15" s="97">
        <v>0</v>
      </c>
      <c r="F15" s="97">
        <v>0</v>
      </c>
      <c r="G15" s="97">
        <v>0</v>
      </c>
      <c r="H15" s="97">
        <v>0</v>
      </c>
      <c r="I15" s="97">
        <v>0</v>
      </c>
      <c r="J15" s="97">
        <v>0</v>
      </c>
      <c r="K15" s="97">
        <v>0</v>
      </c>
      <c r="L15" s="97">
        <v>0</v>
      </c>
      <c r="M15" s="97">
        <v>0</v>
      </c>
    </row>
    <row r="16" spans="1:13" x14ac:dyDescent="0.2">
      <c r="A16" s="99">
        <f t="shared" si="1"/>
        <v>1998</v>
      </c>
      <c r="B16" s="97">
        <v>0</v>
      </c>
      <c r="C16" s="97">
        <v>0</v>
      </c>
      <c r="D16" s="97">
        <v>0</v>
      </c>
      <c r="E16" s="97">
        <v>0</v>
      </c>
      <c r="F16" s="97">
        <v>0</v>
      </c>
      <c r="G16" s="97">
        <v>0</v>
      </c>
      <c r="H16" s="97">
        <v>0</v>
      </c>
      <c r="I16" s="97">
        <v>0</v>
      </c>
      <c r="J16" s="97">
        <v>0</v>
      </c>
      <c r="K16" s="97">
        <v>0</v>
      </c>
      <c r="L16" s="97">
        <v>0</v>
      </c>
      <c r="M16" s="97">
        <v>0</v>
      </c>
    </row>
    <row r="17" spans="1:13" x14ac:dyDescent="0.2">
      <c r="A17" s="99">
        <f t="shared" si="1"/>
        <v>1999</v>
      </c>
      <c r="B17" s="97">
        <v>0</v>
      </c>
      <c r="C17" s="97">
        <v>0</v>
      </c>
      <c r="D17" s="97">
        <v>0</v>
      </c>
      <c r="E17" s="97">
        <v>0</v>
      </c>
      <c r="F17" s="97">
        <v>0</v>
      </c>
      <c r="G17" s="97">
        <v>0</v>
      </c>
      <c r="H17" s="97">
        <v>0</v>
      </c>
      <c r="I17" s="97">
        <v>0</v>
      </c>
      <c r="J17" s="97">
        <v>0</v>
      </c>
      <c r="K17" s="97">
        <v>0</v>
      </c>
      <c r="L17" s="97">
        <v>0</v>
      </c>
      <c r="M17" s="97">
        <v>0</v>
      </c>
    </row>
    <row r="18" spans="1:13" x14ac:dyDescent="0.2">
      <c r="A18" s="99">
        <f t="shared" si="1"/>
        <v>2000</v>
      </c>
      <c r="B18" s="97">
        <v>0</v>
      </c>
      <c r="C18" s="97">
        <v>0</v>
      </c>
      <c r="D18" s="97">
        <v>0</v>
      </c>
      <c r="E18" s="97">
        <v>0</v>
      </c>
      <c r="F18" s="97">
        <v>0</v>
      </c>
      <c r="G18" s="97">
        <v>0</v>
      </c>
      <c r="H18" s="97">
        <v>0</v>
      </c>
      <c r="I18" s="97">
        <v>0</v>
      </c>
      <c r="J18" s="97">
        <v>0</v>
      </c>
      <c r="K18" s="97">
        <v>0</v>
      </c>
      <c r="L18" s="97">
        <v>0</v>
      </c>
      <c r="M18" s="97">
        <v>0</v>
      </c>
    </row>
    <row r="19" spans="1:13" x14ac:dyDescent="0.2">
      <c r="A19" s="99">
        <f t="shared" si="1"/>
        <v>2001</v>
      </c>
      <c r="B19" s="97">
        <v>0</v>
      </c>
      <c r="C19" s="97">
        <v>0</v>
      </c>
      <c r="D19" s="97">
        <v>0</v>
      </c>
      <c r="E19" s="97">
        <v>0</v>
      </c>
      <c r="F19" s="97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</row>
    <row r="20" spans="1:13" x14ac:dyDescent="0.2">
      <c r="A20" s="99">
        <f t="shared" si="1"/>
        <v>2002</v>
      </c>
      <c r="B20" s="97">
        <v>0</v>
      </c>
      <c r="C20" s="97">
        <v>0</v>
      </c>
      <c r="D20" s="97">
        <v>0</v>
      </c>
      <c r="E20" s="97">
        <v>0</v>
      </c>
      <c r="F20" s="97">
        <v>0</v>
      </c>
      <c r="G20" s="97">
        <v>0</v>
      </c>
      <c r="H20" s="97">
        <v>0</v>
      </c>
      <c r="I20" s="97">
        <v>0</v>
      </c>
      <c r="J20" s="97">
        <v>0</v>
      </c>
      <c r="K20" s="97">
        <v>0</v>
      </c>
      <c r="L20" s="97">
        <v>0</v>
      </c>
      <c r="M20" s="97">
        <v>0</v>
      </c>
    </row>
    <row r="21" spans="1:13" x14ac:dyDescent="0.2">
      <c r="A21" s="99">
        <f t="shared" si="1"/>
        <v>2003</v>
      </c>
      <c r="B21" s="97">
        <v>0</v>
      </c>
      <c r="C21" s="97">
        <v>0</v>
      </c>
      <c r="D21" s="97">
        <v>0</v>
      </c>
      <c r="E21" s="97">
        <v>0</v>
      </c>
      <c r="F21" s="97">
        <v>0</v>
      </c>
      <c r="G21" s="97">
        <v>0</v>
      </c>
      <c r="H21" s="97">
        <v>0</v>
      </c>
      <c r="I21" s="97">
        <v>0</v>
      </c>
      <c r="J21" s="97">
        <v>0</v>
      </c>
      <c r="K21" s="97">
        <v>0</v>
      </c>
      <c r="L21" s="97">
        <v>0</v>
      </c>
      <c r="M21" s="97">
        <v>0</v>
      </c>
    </row>
    <row r="22" spans="1:13" x14ac:dyDescent="0.2">
      <c r="A22" s="99">
        <f t="shared" si="1"/>
        <v>2004</v>
      </c>
      <c r="B22" s="97">
        <v>0</v>
      </c>
      <c r="C22" s="97">
        <v>0</v>
      </c>
      <c r="D22" s="97">
        <v>0</v>
      </c>
      <c r="E22" s="97">
        <v>0</v>
      </c>
      <c r="F22" s="97">
        <v>0</v>
      </c>
      <c r="G22" s="97">
        <v>0</v>
      </c>
      <c r="H22" s="97">
        <v>0</v>
      </c>
      <c r="I22" s="97">
        <v>0</v>
      </c>
      <c r="J22" s="97">
        <v>0</v>
      </c>
      <c r="K22" s="97">
        <v>0</v>
      </c>
      <c r="L22" s="97">
        <v>0</v>
      </c>
      <c r="M22" s="97">
        <v>0</v>
      </c>
    </row>
    <row r="23" spans="1:13" x14ac:dyDescent="0.2">
      <c r="A23" s="99">
        <f t="shared" si="1"/>
        <v>2005</v>
      </c>
      <c r="B23" s="97">
        <v>0</v>
      </c>
      <c r="C23" s="97">
        <v>0</v>
      </c>
      <c r="D23" s="97">
        <v>0</v>
      </c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</row>
    <row r="24" spans="1:13" x14ac:dyDescent="0.2">
      <c r="A24" s="99">
        <f t="shared" si="1"/>
        <v>2006</v>
      </c>
      <c r="B24" s="97">
        <v>0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7">
        <v>0</v>
      </c>
      <c r="J24" s="97">
        <v>0</v>
      </c>
      <c r="K24" s="97">
        <v>0</v>
      </c>
      <c r="L24" s="97">
        <v>0</v>
      </c>
      <c r="M24" s="97">
        <v>0</v>
      </c>
    </row>
    <row r="25" spans="1:13" s="100" customFormat="1" x14ac:dyDescent="0.2">
      <c r="A25" s="99">
        <f t="shared" si="1"/>
        <v>2007</v>
      </c>
      <c r="B25" s="97">
        <v>0</v>
      </c>
      <c r="C25" s="97">
        <v>0</v>
      </c>
      <c r="D25" s="97">
        <v>0</v>
      </c>
      <c r="E25" s="97">
        <v>0</v>
      </c>
      <c r="F25" s="97">
        <v>0</v>
      </c>
      <c r="G25" s="97">
        <v>0</v>
      </c>
      <c r="H25" s="97">
        <v>0</v>
      </c>
      <c r="I25" s="97">
        <v>0</v>
      </c>
      <c r="J25" s="97">
        <v>0</v>
      </c>
      <c r="K25" s="97">
        <v>0</v>
      </c>
      <c r="L25" s="97">
        <v>0</v>
      </c>
      <c r="M25" s="97">
        <v>0</v>
      </c>
    </row>
    <row r="26" spans="1:13" x14ac:dyDescent="0.2">
      <c r="A26" s="99">
        <f t="shared" si="1"/>
        <v>2008</v>
      </c>
      <c r="B26" s="97">
        <v>0</v>
      </c>
      <c r="C26" s="97">
        <v>0</v>
      </c>
      <c r="D26" s="97">
        <v>0</v>
      </c>
      <c r="E26" s="97">
        <v>0</v>
      </c>
      <c r="F26" s="97">
        <v>0</v>
      </c>
      <c r="G26" s="97">
        <v>0</v>
      </c>
      <c r="H26" s="97">
        <v>0</v>
      </c>
      <c r="I26" s="97">
        <v>0</v>
      </c>
      <c r="J26" s="97">
        <v>0</v>
      </c>
      <c r="K26" s="97">
        <v>0</v>
      </c>
      <c r="L26" s="97">
        <v>0</v>
      </c>
      <c r="M26" s="97">
        <v>0</v>
      </c>
    </row>
    <row r="27" spans="1:13" x14ac:dyDescent="0.2">
      <c r="A27" s="99">
        <f t="shared" si="1"/>
        <v>2009</v>
      </c>
      <c r="B27" s="97">
        <v>0</v>
      </c>
      <c r="C27" s="97">
        <v>0</v>
      </c>
      <c r="D27" s="97">
        <v>0</v>
      </c>
      <c r="E27" s="97">
        <v>0</v>
      </c>
      <c r="F27" s="97">
        <v>0</v>
      </c>
      <c r="G27" s="97">
        <v>0</v>
      </c>
      <c r="H27" s="97">
        <v>0</v>
      </c>
      <c r="I27" s="97">
        <v>0</v>
      </c>
      <c r="J27" s="97">
        <v>0</v>
      </c>
      <c r="K27" s="97">
        <v>0</v>
      </c>
      <c r="L27" s="97">
        <v>0</v>
      </c>
      <c r="M27" s="97">
        <v>0</v>
      </c>
    </row>
    <row r="28" spans="1:13" x14ac:dyDescent="0.2">
      <c r="A28" s="99">
        <f t="shared" si="1"/>
        <v>2010</v>
      </c>
      <c r="B28" s="97">
        <v>0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  <c r="J28" s="97">
        <v>0</v>
      </c>
      <c r="K28" s="97">
        <v>0</v>
      </c>
      <c r="L28" s="97">
        <v>0</v>
      </c>
      <c r="M28" s="97">
        <v>0</v>
      </c>
    </row>
    <row r="29" spans="1:13" x14ac:dyDescent="0.2">
      <c r="A29" s="99">
        <f t="shared" si="1"/>
        <v>2011</v>
      </c>
      <c r="B29" s="97">
        <v>0</v>
      </c>
      <c r="C29" s="97">
        <v>0</v>
      </c>
      <c r="D29" s="97">
        <v>0</v>
      </c>
      <c r="E29" s="97">
        <v>0</v>
      </c>
      <c r="F29" s="97">
        <v>0</v>
      </c>
      <c r="G29" s="97">
        <v>0</v>
      </c>
      <c r="H29" s="97">
        <v>0</v>
      </c>
      <c r="I29" s="97">
        <v>0</v>
      </c>
      <c r="J29" s="97">
        <v>0</v>
      </c>
      <c r="K29" s="97">
        <v>0</v>
      </c>
      <c r="L29" s="97">
        <v>0</v>
      </c>
      <c r="M29" s="97">
        <v>0</v>
      </c>
    </row>
    <row r="30" spans="1:13" x14ac:dyDescent="0.2">
      <c r="A30" s="99">
        <f t="shared" si="1"/>
        <v>2012</v>
      </c>
      <c r="B30" s="97">
        <v>0</v>
      </c>
      <c r="C30" s="97">
        <v>0</v>
      </c>
      <c r="D30" s="97">
        <v>0</v>
      </c>
      <c r="E30" s="97">
        <v>0</v>
      </c>
      <c r="F30" s="97">
        <v>0</v>
      </c>
      <c r="G30" s="97">
        <v>0</v>
      </c>
      <c r="H30" s="97">
        <v>0</v>
      </c>
      <c r="I30" s="97">
        <v>0</v>
      </c>
      <c r="J30" s="97">
        <v>0</v>
      </c>
      <c r="K30" s="97">
        <v>0</v>
      </c>
      <c r="L30" s="97">
        <v>0</v>
      </c>
      <c r="M30" s="97">
        <v>0</v>
      </c>
    </row>
    <row r="31" spans="1:13" x14ac:dyDescent="0.2">
      <c r="A31" s="99">
        <f t="shared" si="1"/>
        <v>2013</v>
      </c>
      <c r="B31" s="97">
        <v>0</v>
      </c>
      <c r="C31" s="97">
        <v>0</v>
      </c>
      <c r="D31" s="97">
        <v>0</v>
      </c>
      <c r="E31" s="97">
        <v>0</v>
      </c>
      <c r="F31" s="97">
        <v>0</v>
      </c>
      <c r="G31" s="97">
        <v>0</v>
      </c>
      <c r="H31" s="97">
        <v>0</v>
      </c>
      <c r="I31" s="97">
        <v>0</v>
      </c>
      <c r="J31" s="97">
        <v>0</v>
      </c>
      <c r="K31" s="97">
        <v>0</v>
      </c>
      <c r="L31" s="97">
        <v>0</v>
      </c>
      <c r="M31" s="97">
        <v>0</v>
      </c>
    </row>
    <row r="32" spans="1:13" x14ac:dyDescent="0.2">
      <c r="A32" s="99">
        <f t="shared" si="1"/>
        <v>2014</v>
      </c>
      <c r="B32" s="97">
        <v>0</v>
      </c>
      <c r="C32" s="97">
        <v>0</v>
      </c>
      <c r="D32" s="97">
        <v>0</v>
      </c>
      <c r="E32" s="97">
        <v>0</v>
      </c>
      <c r="F32" s="97">
        <v>0</v>
      </c>
      <c r="G32" s="97">
        <v>0</v>
      </c>
      <c r="H32" s="97">
        <v>0</v>
      </c>
      <c r="I32" s="97">
        <v>0</v>
      </c>
      <c r="J32" s="97">
        <v>0</v>
      </c>
      <c r="K32" s="97">
        <v>0</v>
      </c>
      <c r="L32" s="97">
        <v>0</v>
      </c>
      <c r="M32" s="97">
        <v>0</v>
      </c>
    </row>
    <row r="33" spans="1:13" x14ac:dyDescent="0.2">
      <c r="A33" s="99">
        <f t="shared" si="1"/>
        <v>2015</v>
      </c>
      <c r="B33" s="97">
        <v>0</v>
      </c>
      <c r="C33" s="97">
        <v>0</v>
      </c>
      <c r="D33" s="97">
        <v>0</v>
      </c>
      <c r="E33" s="97">
        <v>0</v>
      </c>
      <c r="F33" s="97">
        <v>0</v>
      </c>
      <c r="G33" s="97">
        <v>0</v>
      </c>
      <c r="H33" s="97">
        <v>0</v>
      </c>
      <c r="I33" s="97">
        <v>0</v>
      </c>
      <c r="J33" s="97">
        <v>0</v>
      </c>
      <c r="K33" s="97">
        <v>0</v>
      </c>
      <c r="L33" s="97">
        <v>0</v>
      </c>
      <c r="M33" s="97">
        <v>0</v>
      </c>
    </row>
    <row r="34" spans="1:13" x14ac:dyDescent="0.2">
      <c r="A34" s="99">
        <f t="shared" si="1"/>
        <v>2016</v>
      </c>
      <c r="B34" s="101"/>
      <c r="C34" s="97">
        <v>0</v>
      </c>
      <c r="D34" s="97">
        <v>0</v>
      </c>
      <c r="E34" s="97">
        <v>0</v>
      </c>
      <c r="F34" s="97">
        <v>0</v>
      </c>
      <c r="G34" s="97">
        <v>0</v>
      </c>
      <c r="H34" s="97">
        <v>0</v>
      </c>
      <c r="I34" s="97">
        <v>0</v>
      </c>
      <c r="J34" s="97">
        <v>0</v>
      </c>
      <c r="K34" s="97">
        <v>0</v>
      </c>
      <c r="L34" s="97">
        <v>0</v>
      </c>
      <c r="M34" s="97">
        <v>0</v>
      </c>
    </row>
    <row r="35" spans="1:13" x14ac:dyDescent="0.2">
      <c r="A35" s="99">
        <f t="shared" si="1"/>
        <v>2017</v>
      </c>
      <c r="B35" s="101"/>
      <c r="C35" s="101"/>
      <c r="D35" s="97">
        <v>0</v>
      </c>
      <c r="E35" s="97">
        <v>0</v>
      </c>
      <c r="F35" s="97">
        <v>0</v>
      </c>
      <c r="G35" s="97">
        <v>0</v>
      </c>
      <c r="H35" s="97">
        <v>0</v>
      </c>
      <c r="I35" s="97">
        <v>0</v>
      </c>
      <c r="J35" s="97">
        <v>0</v>
      </c>
      <c r="K35" s="97">
        <v>0</v>
      </c>
      <c r="L35" s="97">
        <v>0</v>
      </c>
      <c r="M35" s="97">
        <v>0</v>
      </c>
    </row>
    <row r="36" spans="1:13" x14ac:dyDescent="0.2">
      <c r="A36" s="99">
        <f t="shared" si="1"/>
        <v>2018</v>
      </c>
      <c r="B36" s="101"/>
      <c r="C36" s="101"/>
      <c r="D36" s="101"/>
      <c r="E36" s="97">
        <v>0</v>
      </c>
      <c r="F36" s="97">
        <v>0</v>
      </c>
      <c r="G36" s="97">
        <v>0</v>
      </c>
      <c r="H36" s="97">
        <v>0</v>
      </c>
      <c r="I36" s="97">
        <v>0</v>
      </c>
      <c r="J36" s="97">
        <v>0</v>
      </c>
      <c r="K36" s="97">
        <v>0</v>
      </c>
      <c r="L36" s="97">
        <v>0</v>
      </c>
      <c r="M36" s="97">
        <v>0</v>
      </c>
    </row>
    <row r="37" spans="1:13" x14ac:dyDescent="0.2">
      <c r="A37" s="99">
        <f t="shared" si="1"/>
        <v>2019</v>
      </c>
      <c r="B37" s="101"/>
      <c r="C37" s="101"/>
      <c r="D37" s="101"/>
      <c r="E37" s="101"/>
      <c r="F37" s="97">
        <v>0</v>
      </c>
      <c r="G37" s="97">
        <v>41</v>
      </c>
      <c r="H37" s="97">
        <v>55</v>
      </c>
      <c r="I37" s="97">
        <v>123</v>
      </c>
      <c r="J37" s="97">
        <v>123</v>
      </c>
      <c r="K37" s="97">
        <v>123</v>
      </c>
      <c r="L37" s="97">
        <v>1</v>
      </c>
      <c r="M37" s="97">
        <v>2</v>
      </c>
    </row>
    <row r="38" spans="1:13" x14ac:dyDescent="0.2">
      <c r="A38" s="99">
        <f t="shared" si="1"/>
        <v>2020</v>
      </c>
      <c r="B38" s="101"/>
      <c r="C38" s="101"/>
      <c r="D38" s="101"/>
      <c r="E38" s="101"/>
      <c r="F38" s="101"/>
      <c r="G38" s="97">
        <v>0</v>
      </c>
      <c r="H38" s="97">
        <v>0</v>
      </c>
      <c r="I38" s="97">
        <v>0</v>
      </c>
      <c r="J38" s="97">
        <v>0</v>
      </c>
      <c r="K38" s="97">
        <v>0</v>
      </c>
      <c r="L38" s="97">
        <v>0</v>
      </c>
      <c r="M38" s="97">
        <v>0</v>
      </c>
    </row>
    <row r="39" spans="1:13" x14ac:dyDescent="0.2">
      <c r="A39" s="99">
        <f t="shared" si="1"/>
        <v>2021</v>
      </c>
      <c r="B39" s="101"/>
      <c r="C39" s="101"/>
      <c r="D39" s="101"/>
      <c r="E39" s="101"/>
      <c r="F39" s="101"/>
      <c r="G39" s="101"/>
      <c r="H39" s="97">
        <v>0</v>
      </c>
      <c r="I39" s="97">
        <v>0</v>
      </c>
      <c r="J39" s="97">
        <v>0</v>
      </c>
      <c r="K39" s="97">
        <v>0</v>
      </c>
      <c r="L39" s="97">
        <v>0</v>
      </c>
      <c r="M39" s="97">
        <v>0</v>
      </c>
    </row>
    <row r="40" spans="1:13" x14ac:dyDescent="0.2">
      <c r="A40" s="99">
        <f t="shared" si="1"/>
        <v>2022</v>
      </c>
      <c r="B40" s="101"/>
      <c r="C40" s="101"/>
      <c r="D40" s="101"/>
      <c r="E40" s="101"/>
      <c r="F40" s="101"/>
      <c r="G40" s="101"/>
      <c r="H40" s="101"/>
      <c r="I40" s="97">
        <v>0</v>
      </c>
      <c r="J40" s="97">
        <v>0</v>
      </c>
      <c r="K40" s="97">
        <v>0</v>
      </c>
      <c r="L40" s="97">
        <v>0</v>
      </c>
      <c r="M40" s="97">
        <v>0</v>
      </c>
    </row>
    <row r="41" spans="1:13" x14ac:dyDescent="0.2">
      <c r="A41" s="99">
        <f t="shared" si="1"/>
        <v>2023</v>
      </c>
      <c r="B41" s="101"/>
      <c r="C41" s="101"/>
      <c r="D41" s="101"/>
      <c r="E41" s="101"/>
      <c r="F41" s="101"/>
      <c r="G41" s="101"/>
      <c r="H41" s="101"/>
      <c r="I41" s="101"/>
      <c r="J41" s="97">
        <v>0</v>
      </c>
      <c r="K41" s="97">
        <v>0</v>
      </c>
      <c r="L41" s="97">
        <v>0</v>
      </c>
      <c r="M41" s="97">
        <v>0</v>
      </c>
    </row>
    <row r="42" spans="1:13" x14ac:dyDescent="0.2">
      <c r="A42" s="99">
        <f t="shared" si="1"/>
        <v>2024</v>
      </c>
      <c r="B42" s="101"/>
      <c r="C42" s="101"/>
      <c r="D42" s="101"/>
      <c r="E42" s="101"/>
      <c r="F42" s="101"/>
      <c r="G42" s="101"/>
      <c r="H42" s="101"/>
      <c r="I42" s="101"/>
      <c r="J42" s="101"/>
      <c r="K42" s="97">
        <v>0</v>
      </c>
      <c r="L42" s="97">
        <v>0</v>
      </c>
      <c r="M42" s="97">
        <v>0</v>
      </c>
    </row>
    <row r="43" spans="1:13" ht="39.6" customHeight="1" x14ac:dyDescent="0.2">
      <c r="A43" s="90"/>
      <c r="B43" s="102"/>
      <c r="C43" s="102"/>
      <c r="D43" s="102"/>
      <c r="E43" s="102"/>
      <c r="F43" s="102"/>
      <c r="G43" s="102"/>
      <c r="H43" s="102"/>
      <c r="I43" s="102"/>
      <c r="J43" s="103">
        <v>2023</v>
      </c>
      <c r="K43" s="103">
        <v>2024</v>
      </c>
    </row>
    <row r="44" spans="1:13" x14ac:dyDescent="0.2">
      <c r="B44" s="102"/>
      <c r="C44" s="102"/>
      <c r="D44" s="102"/>
      <c r="E44" s="102"/>
      <c r="F44" s="102"/>
      <c r="G44" s="102"/>
      <c r="H44" s="102"/>
      <c r="I44" s="104" t="s">
        <v>15</v>
      </c>
      <c r="J44" s="105">
        <f>SUM(J12:J41)</f>
        <v>123</v>
      </c>
      <c r="K44" s="105">
        <f>SUM(K12:K42)</f>
        <v>123</v>
      </c>
    </row>
    <row r="45" spans="1:13" x14ac:dyDescent="0.2">
      <c r="A45" s="106"/>
      <c r="B45" s="102"/>
      <c r="C45" s="102"/>
      <c r="D45" s="102"/>
      <c r="E45" s="102"/>
      <c r="F45" s="102"/>
      <c r="G45" s="102"/>
      <c r="H45" s="102"/>
      <c r="I45" s="102"/>
      <c r="J45" s="104" t="s">
        <v>75</v>
      </c>
      <c r="K45" s="105">
        <f>K44-J44</f>
        <v>0</v>
      </c>
    </row>
    <row r="46" spans="1:13" x14ac:dyDescent="0.2">
      <c r="J46" s="100" t="s">
        <v>21</v>
      </c>
      <c r="K46" s="107">
        <v>0</v>
      </c>
    </row>
    <row r="47" spans="1:13" x14ac:dyDescent="0.2">
      <c r="J47" s="100" t="s">
        <v>22</v>
      </c>
      <c r="K47" s="108">
        <f>K45-K46</f>
        <v>0</v>
      </c>
    </row>
    <row r="48" spans="1:13" ht="36.6" customHeight="1" x14ac:dyDescent="0.2">
      <c r="B48" s="92" t="s">
        <v>23</v>
      </c>
    </row>
    <row r="49" spans="1:13" x14ac:dyDescent="0.2"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1"/>
    </row>
    <row r="50" spans="1:13" x14ac:dyDescent="0.2">
      <c r="B50" s="112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4"/>
    </row>
    <row r="51" spans="1:13" x14ac:dyDescent="0.2">
      <c r="B51" s="115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7"/>
    </row>
    <row r="52" spans="1:13" ht="50.65" customHeight="1" x14ac:dyDescent="0.2">
      <c r="A52" s="106" t="s">
        <v>24</v>
      </c>
      <c r="B52" s="106" t="s">
        <v>25</v>
      </c>
    </row>
    <row r="53" spans="1:13" x14ac:dyDescent="0.2">
      <c r="A53" s="118"/>
      <c r="B53" s="106" t="s">
        <v>26</v>
      </c>
    </row>
    <row r="54" spans="1:13" x14ac:dyDescent="0.2">
      <c r="A54" s="118"/>
      <c r="B54" s="106"/>
    </row>
    <row r="55" spans="1:13" x14ac:dyDescent="0.2">
      <c r="A55" s="118"/>
      <c r="B55" s="106"/>
    </row>
    <row r="56" spans="1:13" x14ac:dyDescent="0.2">
      <c r="A56" s="163" t="s">
        <v>61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0</v>
      </c>
      <c r="C59" s="33">
        <v>1</v>
      </c>
      <c r="D59" s="33">
        <v>0</v>
      </c>
      <c r="E59" s="33">
        <v>2</v>
      </c>
      <c r="F59" s="33">
        <v>0</v>
      </c>
      <c r="G59" s="33">
        <v>0</v>
      </c>
      <c r="H59" s="33">
        <v>0</v>
      </c>
      <c r="I59" s="33">
        <v>1</v>
      </c>
      <c r="J59" s="33">
        <v>0</v>
      </c>
      <c r="K59" s="33">
        <v>0</v>
      </c>
      <c r="L59" s="33">
        <v>0</v>
      </c>
      <c r="M59" s="119">
        <f>SUM(B59:L59)</f>
        <v>4</v>
      </c>
    </row>
    <row r="60" spans="1:13" ht="51" x14ac:dyDescent="0.2">
      <c r="A60" s="35" t="s">
        <v>36</v>
      </c>
      <c r="B60" s="33">
        <v>0</v>
      </c>
      <c r="C60" s="33">
        <v>0</v>
      </c>
      <c r="D60" s="33">
        <v>0</v>
      </c>
      <c r="E60" s="33">
        <v>123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4">
        <f>SUM(B60:L60)</f>
        <v>123</v>
      </c>
    </row>
    <row r="61" spans="1:13" x14ac:dyDescent="0.2">
      <c r="A61" s="92"/>
      <c r="M61" s="39"/>
    </row>
    <row r="62" spans="1:13" x14ac:dyDescent="0.2">
      <c r="A62" s="163" t="s">
        <v>60</v>
      </c>
      <c r="B62" s="163"/>
      <c r="C62" s="163"/>
      <c r="D62" s="163"/>
      <c r="E62" s="163"/>
      <c r="F62" s="163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0</v>
      </c>
      <c r="C65" s="33">
        <v>1</v>
      </c>
      <c r="D65" s="33">
        <v>3</v>
      </c>
      <c r="E65" s="33">
        <v>0</v>
      </c>
      <c r="F65" s="119">
        <f>SUM(B65:E65)</f>
        <v>4</v>
      </c>
    </row>
    <row r="66" spans="1:13" ht="53.25" customHeight="1" x14ac:dyDescent="0.2">
      <c r="A66" s="35" t="s">
        <v>36</v>
      </c>
      <c r="B66" s="33">
        <v>0</v>
      </c>
      <c r="C66" s="33">
        <v>0</v>
      </c>
      <c r="D66" s="33">
        <v>123</v>
      </c>
      <c r="E66" s="33">
        <v>0</v>
      </c>
      <c r="F66" s="34">
        <f>SUM(B66:E66)</f>
        <v>123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</row>
  </sheetData>
  <sheetProtection selectLockedCells="1"/>
  <protectedRanges>
    <protectedRange password="DF44" sqref="B59:L59 B65:E65" name="Range1"/>
  </protectedRanges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AE352-36C1-47D8-9F9D-1392D20C6ACF}">
  <sheetPr>
    <pageSetUpPr fitToPage="1"/>
  </sheetPr>
  <dimension ref="A1:M71"/>
  <sheetViews>
    <sheetView zoomScaleNormal="100" workbookViewId="0">
      <selection activeCell="U22" sqref="U22"/>
    </sheetView>
  </sheetViews>
  <sheetFormatPr defaultColWidth="9.28515625" defaultRowHeight="12.75" x14ac:dyDescent="0.2"/>
  <cols>
    <col min="1" max="1" width="9.28515625" style="53" customWidth="1"/>
    <col min="2" max="2" width="10.7109375" style="56" customWidth="1"/>
    <col min="3" max="3" width="13.42578125" style="56" customWidth="1"/>
    <col min="4" max="4" width="12.7109375" style="56" customWidth="1"/>
    <col min="5" max="5" width="12.42578125" style="56" customWidth="1"/>
    <col min="6" max="6" width="13.7109375" style="56" customWidth="1"/>
    <col min="7" max="7" width="11.7109375" style="56" customWidth="1"/>
    <col min="8" max="8" width="10.7109375" style="56" customWidth="1"/>
    <col min="9" max="9" width="13" style="56" customWidth="1"/>
    <col min="10" max="10" width="12.7109375" style="56" customWidth="1"/>
    <col min="11" max="11" width="13.42578125" style="56" customWidth="1"/>
    <col min="12" max="12" width="12.7109375" style="56" customWidth="1"/>
    <col min="13" max="13" width="10.7109375" style="56" customWidth="1"/>
    <col min="14" max="257" width="9.28515625" style="56"/>
    <col min="258" max="258" width="10.7109375" style="56" customWidth="1"/>
    <col min="259" max="259" width="13.42578125" style="56" customWidth="1"/>
    <col min="260" max="260" width="12.7109375" style="56" customWidth="1"/>
    <col min="261" max="261" width="12.42578125" style="56" customWidth="1"/>
    <col min="262" max="262" width="13.7109375" style="56" customWidth="1"/>
    <col min="263" max="263" width="11.7109375" style="56" customWidth="1"/>
    <col min="264" max="264" width="10.7109375" style="56" customWidth="1"/>
    <col min="265" max="265" width="13" style="56" customWidth="1"/>
    <col min="266" max="266" width="12.7109375" style="56" customWidth="1"/>
    <col min="267" max="267" width="13.42578125" style="56" customWidth="1"/>
    <col min="268" max="268" width="12.7109375" style="56" customWidth="1"/>
    <col min="269" max="269" width="10.7109375" style="56" customWidth="1"/>
    <col min="270" max="513" width="9.28515625" style="56"/>
    <col min="514" max="514" width="10.7109375" style="56" customWidth="1"/>
    <col min="515" max="515" width="13.42578125" style="56" customWidth="1"/>
    <col min="516" max="516" width="12.7109375" style="56" customWidth="1"/>
    <col min="517" max="517" width="12.42578125" style="56" customWidth="1"/>
    <col min="518" max="518" width="13.7109375" style="56" customWidth="1"/>
    <col min="519" max="519" width="11.7109375" style="56" customWidth="1"/>
    <col min="520" max="520" width="10.7109375" style="56" customWidth="1"/>
    <col min="521" max="521" width="13" style="56" customWidth="1"/>
    <col min="522" max="522" width="12.7109375" style="56" customWidth="1"/>
    <col min="523" max="523" width="13.42578125" style="56" customWidth="1"/>
    <col min="524" max="524" width="12.7109375" style="56" customWidth="1"/>
    <col min="525" max="525" width="10.7109375" style="56" customWidth="1"/>
    <col min="526" max="769" width="9.28515625" style="56"/>
    <col min="770" max="770" width="10.7109375" style="56" customWidth="1"/>
    <col min="771" max="771" width="13.42578125" style="56" customWidth="1"/>
    <col min="772" max="772" width="12.7109375" style="56" customWidth="1"/>
    <col min="773" max="773" width="12.42578125" style="56" customWidth="1"/>
    <col min="774" max="774" width="13.7109375" style="56" customWidth="1"/>
    <col min="775" max="775" width="11.7109375" style="56" customWidth="1"/>
    <col min="776" max="776" width="10.7109375" style="56" customWidth="1"/>
    <col min="777" max="777" width="13" style="56" customWidth="1"/>
    <col min="778" max="778" width="12.7109375" style="56" customWidth="1"/>
    <col min="779" max="779" width="13.42578125" style="56" customWidth="1"/>
    <col min="780" max="780" width="12.7109375" style="56" customWidth="1"/>
    <col min="781" max="781" width="10.7109375" style="56" customWidth="1"/>
    <col min="782" max="1025" width="9.28515625" style="56"/>
    <col min="1026" max="1026" width="10.7109375" style="56" customWidth="1"/>
    <col min="1027" max="1027" width="13.42578125" style="56" customWidth="1"/>
    <col min="1028" max="1028" width="12.7109375" style="56" customWidth="1"/>
    <col min="1029" max="1029" width="12.42578125" style="56" customWidth="1"/>
    <col min="1030" max="1030" width="13.7109375" style="56" customWidth="1"/>
    <col min="1031" max="1031" width="11.7109375" style="56" customWidth="1"/>
    <col min="1032" max="1032" width="10.7109375" style="56" customWidth="1"/>
    <col min="1033" max="1033" width="13" style="56" customWidth="1"/>
    <col min="1034" max="1034" width="12.7109375" style="56" customWidth="1"/>
    <col min="1035" max="1035" width="13.42578125" style="56" customWidth="1"/>
    <col min="1036" max="1036" width="12.7109375" style="56" customWidth="1"/>
    <col min="1037" max="1037" width="10.7109375" style="56" customWidth="1"/>
    <col min="1038" max="1281" width="9.28515625" style="56"/>
    <col min="1282" max="1282" width="10.7109375" style="56" customWidth="1"/>
    <col min="1283" max="1283" width="13.42578125" style="56" customWidth="1"/>
    <col min="1284" max="1284" width="12.7109375" style="56" customWidth="1"/>
    <col min="1285" max="1285" width="12.42578125" style="56" customWidth="1"/>
    <col min="1286" max="1286" width="13.7109375" style="56" customWidth="1"/>
    <col min="1287" max="1287" width="11.7109375" style="56" customWidth="1"/>
    <col min="1288" max="1288" width="10.7109375" style="56" customWidth="1"/>
    <col min="1289" max="1289" width="13" style="56" customWidth="1"/>
    <col min="1290" max="1290" width="12.7109375" style="56" customWidth="1"/>
    <col min="1291" max="1291" width="13.42578125" style="56" customWidth="1"/>
    <col min="1292" max="1292" width="12.7109375" style="56" customWidth="1"/>
    <col min="1293" max="1293" width="10.7109375" style="56" customWidth="1"/>
    <col min="1294" max="1537" width="9.28515625" style="56"/>
    <col min="1538" max="1538" width="10.7109375" style="56" customWidth="1"/>
    <col min="1539" max="1539" width="13.42578125" style="56" customWidth="1"/>
    <col min="1540" max="1540" width="12.7109375" style="56" customWidth="1"/>
    <col min="1541" max="1541" width="12.42578125" style="56" customWidth="1"/>
    <col min="1542" max="1542" width="13.7109375" style="56" customWidth="1"/>
    <col min="1543" max="1543" width="11.7109375" style="56" customWidth="1"/>
    <col min="1544" max="1544" width="10.7109375" style="56" customWidth="1"/>
    <col min="1545" max="1545" width="13" style="56" customWidth="1"/>
    <col min="1546" max="1546" width="12.7109375" style="56" customWidth="1"/>
    <col min="1547" max="1547" width="13.42578125" style="56" customWidth="1"/>
    <col min="1548" max="1548" width="12.7109375" style="56" customWidth="1"/>
    <col min="1549" max="1549" width="10.7109375" style="56" customWidth="1"/>
    <col min="1550" max="1793" width="9.28515625" style="56"/>
    <col min="1794" max="1794" width="10.7109375" style="56" customWidth="1"/>
    <col min="1795" max="1795" width="13.42578125" style="56" customWidth="1"/>
    <col min="1796" max="1796" width="12.7109375" style="56" customWidth="1"/>
    <col min="1797" max="1797" width="12.42578125" style="56" customWidth="1"/>
    <col min="1798" max="1798" width="13.7109375" style="56" customWidth="1"/>
    <col min="1799" max="1799" width="11.7109375" style="56" customWidth="1"/>
    <col min="1800" max="1800" width="10.7109375" style="56" customWidth="1"/>
    <col min="1801" max="1801" width="13" style="56" customWidth="1"/>
    <col min="1802" max="1802" width="12.7109375" style="56" customWidth="1"/>
    <col min="1803" max="1803" width="13.42578125" style="56" customWidth="1"/>
    <col min="1804" max="1804" width="12.7109375" style="56" customWidth="1"/>
    <col min="1805" max="1805" width="10.7109375" style="56" customWidth="1"/>
    <col min="1806" max="2049" width="9.28515625" style="56"/>
    <col min="2050" max="2050" width="10.7109375" style="56" customWidth="1"/>
    <col min="2051" max="2051" width="13.42578125" style="56" customWidth="1"/>
    <col min="2052" max="2052" width="12.7109375" style="56" customWidth="1"/>
    <col min="2053" max="2053" width="12.42578125" style="56" customWidth="1"/>
    <col min="2054" max="2054" width="13.7109375" style="56" customWidth="1"/>
    <col min="2055" max="2055" width="11.7109375" style="56" customWidth="1"/>
    <col min="2056" max="2056" width="10.7109375" style="56" customWidth="1"/>
    <col min="2057" max="2057" width="13" style="56" customWidth="1"/>
    <col min="2058" max="2058" width="12.7109375" style="56" customWidth="1"/>
    <col min="2059" max="2059" width="13.42578125" style="56" customWidth="1"/>
    <col min="2060" max="2060" width="12.7109375" style="56" customWidth="1"/>
    <col min="2061" max="2061" width="10.7109375" style="56" customWidth="1"/>
    <col min="2062" max="2305" width="9.28515625" style="56"/>
    <col min="2306" max="2306" width="10.7109375" style="56" customWidth="1"/>
    <col min="2307" max="2307" width="13.42578125" style="56" customWidth="1"/>
    <col min="2308" max="2308" width="12.7109375" style="56" customWidth="1"/>
    <col min="2309" max="2309" width="12.42578125" style="56" customWidth="1"/>
    <col min="2310" max="2310" width="13.7109375" style="56" customWidth="1"/>
    <col min="2311" max="2311" width="11.7109375" style="56" customWidth="1"/>
    <col min="2312" max="2312" width="10.7109375" style="56" customWidth="1"/>
    <col min="2313" max="2313" width="13" style="56" customWidth="1"/>
    <col min="2314" max="2314" width="12.7109375" style="56" customWidth="1"/>
    <col min="2315" max="2315" width="13.42578125" style="56" customWidth="1"/>
    <col min="2316" max="2316" width="12.7109375" style="56" customWidth="1"/>
    <col min="2317" max="2317" width="10.7109375" style="56" customWidth="1"/>
    <col min="2318" max="2561" width="9.28515625" style="56"/>
    <col min="2562" max="2562" width="10.7109375" style="56" customWidth="1"/>
    <col min="2563" max="2563" width="13.42578125" style="56" customWidth="1"/>
    <col min="2564" max="2564" width="12.7109375" style="56" customWidth="1"/>
    <col min="2565" max="2565" width="12.42578125" style="56" customWidth="1"/>
    <col min="2566" max="2566" width="13.7109375" style="56" customWidth="1"/>
    <col min="2567" max="2567" width="11.7109375" style="56" customWidth="1"/>
    <col min="2568" max="2568" width="10.7109375" style="56" customWidth="1"/>
    <col min="2569" max="2569" width="13" style="56" customWidth="1"/>
    <col min="2570" max="2570" width="12.7109375" style="56" customWidth="1"/>
    <col min="2571" max="2571" width="13.42578125" style="56" customWidth="1"/>
    <col min="2572" max="2572" width="12.7109375" style="56" customWidth="1"/>
    <col min="2573" max="2573" width="10.7109375" style="56" customWidth="1"/>
    <col min="2574" max="2817" width="9.28515625" style="56"/>
    <col min="2818" max="2818" width="10.7109375" style="56" customWidth="1"/>
    <col min="2819" max="2819" width="13.42578125" style="56" customWidth="1"/>
    <col min="2820" max="2820" width="12.7109375" style="56" customWidth="1"/>
    <col min="2821" max="2821" width="12.42578125" style="56" customWidth="1"/>
    <col min="2822" max="2822" width="13.7109375" style="56" customWidth="1"/>
    <col min="2823" max="2823" width="11.7109375" style="56" customWidth="1"/>
    <col min="2824" max="2824" width="10.7109375" style="56" customWidth="1"/>
    <col min="2825" max="2825" width="13" style="56" customWidth="1"/>
    <col min="2826" max="2826" width="12.7109375" style="56" customWidth="1"/>
    <col min="2827" max="2827" width="13.42578125" style="56" customWidth="1"/>
    <col min="2828" max="2828" width="12.7109375" style="56" customWidth="1"/>
    <col min="2829" max="2829" width="10.7109375" style="56" customWidth="1"/>
    <col min="2830" max="3073" width="9.28515625" style="56"/>
    <col min="3074" max="3074" width="10.7109375" style="56" customWidth="1"/>
    <col min="3075" max="3075" width="13.42578125" style="56" customWidth="1"/>
    <col min="3076" max="3076" width="12.7109375" style="56" customWidth="1"/>
    <col min="3077" max="3077" width="12.42578125" style="56" customWidth="1"/>
    <col min="3078" max="3078" width="13.7109375" style="56" customWidth="1"/>
    <col min="3079" max="3079" width="11.7109375" style="56" customWidth="1"/>
    <col min="3080" max="3080" width="10.7109375" style="56" customWidth="1"/>
    <col min="3081" max="3081" width="13" style="56" customWidth="1"/>
    <col min="3082" max="3082" width="12.7109375" style="56" customWidth="1"/>
    <col min="3083" max="3083" width="13.42578125" style="56" customWidth="1"/>
    <col min="3084" max="3084" width="12.7109375" style="56" customWidth="1"/>
    <col min="3085" max="3085" width="10.7109375" style="56" customWidth="1"/>
    <col min="3086" max="3329" width="9.28515625" style="56"/>
    <col min="3330" max="3330" width="10.7109375" style="56" customWidth="1"/>
    <col min="3331" max="3331" width="13.42578125" style="56" customWidth="1"/>
    <col min="3332" max="3332" width="12.7109375" style="56" customWidth="1"/>
    <col min="3333" max="3333" width="12.42578125" style="56" customWidth="1"/>
    <col min="3334" max="3334" width="13.7109375" style="56" customWidth="1"/>
    <col min="3335" max="3335" width="11.7109375" style="56" customWidth="1"/>
    <col min="3336" max="3336" width="10.7109375" style="56" customWidth="1"/>
    <col min="3337" max="3337" width="13" style="56" customWidth="1"/>
    <col min="3338" max="3338" width="12.7109375" style="56" customWidth="1"/>
    <col min="3339" max="3339" width="13.42578125" style="56" customWidth="1"/>
    <col min="3340" max="3340" width="12.7109375" style="56" customWidth="1"/>
    <col min="3341" max="3341" width="10.7109375" style="56" customWidth="1"/>
    <col min="3342" max="3585" width="9.28515625" style="56"/>
    <col min="3586" max="3586" width="10.7109375" style="56" customWidth="1"/>
    <col min="3587" max="3587" width="13.42578125" style="56" customWidth="1"/>
    <col min="3588" max="3588" width="12.7109375" style="56" customWidth="1"/>
    <col min="3589" max="3589" width="12.42578125" style="56" customWidth="1"/>
    <col min="3590" max="3590" width="13.7109375" style="56" customWidth="1"/>
    <col min="3591" max="3591" width="11.7109375" style="56" customWidth="1"/>
    <col min="3592" max="3592" width="10.7109375" style="56" customWidth="1"/>
    <col min="3593" max="3593" width="13" style="56" customWidth="1"/>
    <col min="3594" max="3594" width="12.7109375" style="56" customWidth="1"/>
    <col min="3595" max="3595" width="13.42578125" style="56" customWidth="1"/>
    <col min="3596" max="3596" width="12.7109375" style="56" customWidth="1"/>
    <col min="3597" max="3597" width="10.7109375" style="56" customWidth="1"/>
    <col min="3598" max="3841" width="9.28515625" style="56"/>
    <col min="3842" max="3842" width="10.7109375" style="56" customWidth="1"/>
    <col min="3843" max="3843" width="13.42578125" style="56" customWidth="1"/>
    <col min="3844" max="3844" width="12.7109375" style="56" customWidth="1"/>
    <col min="3845" max="3845" width="12.42578125" style="56" customWidth="1"/>
    <col min="3846" max="3846" width="13.7109375" style="56" customWidth="1"/>
    <col min="3847" max="3847" width="11.7109375" style="56" customWidth="1"/>
    <col min="3848" max="3848" width="10.7109375" style="56" customWidth="1"/>
    <col min="3849" max="3849" width="13" style="56" customWidth="1"/>
    <col min="3850" max="3850" width="12.7109375" style="56" customWidth="1"/>
    <col min="3851" max="3851" width="13.42578125" style="56" customWidth="1"/>
    <col min="3852" max="3852" width="12.7109375" style="56" customWidth="1"/>
    <col min="3853" max="3853" width="10.7109375" style="56" customWidth="1"/>
    <col min="3854" max="4097" width="9.28515625" style="56"/>
    <col min="4098" max="4098" width="10.7109375" style="56" customWidth="1"/>
    <col min="4099" max="4099" width="13.42578125" style="56" customWidth="1"/>
    <col min="4100" max="4100" width="12.7109375" style="56" customWidth="1"/>
    <col min="4101" max="4101" width="12.42578125" style="56" customWidth="1"/>
    <col min="4102" max="4102" width="13.7109375" style="56" customWidth="1"/>
    <col min="4103" max="4103" width="11.7109375" style="56" customWidth="1"/>
    <col min="4104" max="4104" width="10.7109375" style="56" customWidth="1"/>
    <col min="4105" max="4105" width="13" style="56" customWidth="1"/>
    <col min="4106" max="4106" width="12.7109375" style="56" customWidth="1"/>
    <col min="4107" max="4107" width="13.42578125" style="56" customWidth="1"/>
    <col min="4108" max="4108" width="12.7109375" style="56" customWidth="1"/>
    <col min="4109" max="4109" width="10.7109375" style="56" customWidth="1"/>
    <col min="4110" max="4353" width="9.28515625" style="56"/>
    <col min="4354" max="4354" width="10.7109375" style="56" customWidth="1"/>
    <col min="4355" max="4355" width="13.42578125" style="56" customWidth="1"/>
    <col min="4356" max="4356" width="12.7109375" style="56" customWidth="1"/>
    <col min="4357" max="4357" width="12.42578125" style="56" customWidth="1"/>
    <col min="4358" max="4358" width="13.7109375" style="56" customWidth="1"/>
    <col min="4359" max="4359" width="11.7109375" style="56" customWidth="1"/>
    <col min="4360" max="4360" width="10.7109375" style="56" customWidth="1"/>
    <col min="4361" max="4361" width="13" style="56" customWidth="1"/>
    <col min="4362" max="4362" width="12.7109375" style="56" customWidth="1"/>
    <col min="4363" max="4363" width="13.42578125" style="56" customWidth="1"/>
    <col min="4364" max="4364" width="12.7109375" style="56" customWidth="1"/>
    <col min="4365" max="4365" width="10.7109375" style="56" customWidth="1"/>
    <col min="4366" max="4609" width="9.28515625" style="56"/>
    <col min="4610" max="4610" width="10.7109375" style="56" customWidth="1"/>
    <col min="4611" max="4611" width="13.42578125" style="56" customWidth="1"/>
    <col min="4612" max="4612" width="12.7109375" style="56" customWidth="1"/>
    <col min="4613" max="4613" width="12.42578125" style="56" customWidth="1"/>
    <col min="4614" max="4614" width="13.7109375" style="56" customWidth="1"/>
    <col min="4615" max="4615" width="11.7109375" style="56" customWidth="1"/>
    <col min="4616" max="4616" width="10.7109375" style="56" customWidth="1"/>
    <col min="4617" max="4617" width="13" style="56" customWidth="1"/>
    <col min="4618" max="4618" width="12.7109375" style="56" customWidth="1"/>
    <col min="4619" max="4619" width="13.42578125" style="56" customWidth="1"/>
    <col min="4620" max="4620" width="12.7109375" style="56" customWidth="1"/>
    <col min="4621" max="4621" width="10.7109375" style="56" customWidth="1"/>
    <col min="4622" max="4865" width="9.28515625" style="56"/>
    <col min="4866" max="4866" width="10.7109375" style="56" customWidth="1"/>
    <col min="4867" max="4867" width="13.42578125" style="56" customWidth="1"/>
    <col min="4868" max="4868" width="12.7109375" style="56" customWidth="1"/>
    <col min="4869" max="4869" width="12.42578125" style="56" customWidth="1"/>
    <col min="4870" max="4870" width="13.7109375" style="56" customWidth="1"/>
    <col min="4871" max="4871" width="11.7109375" style="56" customWidth="1"/>
    <col min="4872" max="4872" width="10.7109375" style="56" customWidth="1"/>
    <col min="4873" max="4873" width="13" style="56" customWidth="1"/>
    <col min="4874" max="4874" width="12.7109375" style="56" customWidth="1"/>
    <col min="4875" max="4875" width="13.42578125" style="56" customWidth="1"/>
    <col min="4876" max="4876" width="12.7109375" style="56" customWidth="1"/>
    <col min="4877" max="4877" width="10.7109375" style="56" customWidth="1"/>
    <col min="4878" max="5121" width="9.28515625" style="56"/>
    <col min="5122" max="5122" width="10.7109375" style="56" customWidth="1"/>
    <col min="5123" max="5123" width="13.42578125" style="56" customWidth="1"/>
    <col min="5124" max="5124" width="12.7109375" style="56" customWidth="1"/>
    <col min="5125" max="5125" width="12.42578125" style="56" customWidth="1"/>
    <col min="5126" max="5126" width="13.7109375" style="56" customWidth="1"/>
    <col min="5127" max="5127" width="11.7109375" style="56" customWidth="1"/>
    <col min="5128" max="5128" width="10.7109375" style="56" customWidth="1"/>
    <col min="5129" max="5129" width="13" style="56" customWidth="1"/>
    <col min="5130" max="5130" width="12.7109375" style="56" customWidth="1"/>
    <col min="5131" max="5131" width="13.42578125" style="56" customWidth="1"/>
    <col min="5132" max="5132" width="12.7109375" style="56" customWidth="1"/>
    <col min="5133" max="5133" width="10.7109375" style="56" customWidth="1"/>
    <col min="5134" max="5377" width="9.28515625" style="56"/>
    <col min="5378" max="5378" width="10.7109375" style="56" customWidth="1"/>
    <col min="5379" max="5379" width="13.42578125" style="56" customWidth="1"/>
    <col min="5380" max="5380" width="12.7109375" style="56" customWidth="1"/>
    <col min="5381" max="5381" width="12.42578125" style="56" customWidth="1"/>
    <col min="5382" max="5382" width="13.7109375" style="56" customWidth="1"/>
    <col min="5383" max="5383" width="11.7109375" style="56" customWidth="1"/>
    <col min="5384" max="5384" width="10.7109375" style="56" customWidth="1"/>
    <col min="5385" max="5385" width="13" style="56" customWidth="1"/>
    <col min="5386" max="5386" width="12.7109375" style="56" customWidth="1"/>
    <col min="5387" max="5387" width="13.42578125" style="56" customWidth="1"/>
    <col min="5388" max="5388" width="12.7109375" style="56" customWidth="1"/>
    <col min="5389" max="5389" width="10.7109375" style="56" customWidth="1"/>
    <col min="5390" max="5633" width="9.28515625" style="56"/>
    <col min="5634" max="5634" width="10.7109375" style="56" customWidth="1"/>
    <col min="5635" max="5635" width="13.42578125" style="56" customWidth="1"/>
    <col min="5636" max="5636" width="12.7109375" style="56" customWidth="1"/>
    <col min="5637" max="5637" width="12.42578125" style="56" customWidth="1"/>
    <col min="5638" max="5638" width="13.7109375" style="56" customWidth="1"/>
    <col min="5639" max="5639" width="11.7109375" style="56" customWidth="1"/>
    <col min="5640" max="5640" width="10.7109375" style="56" customWidth="1"/>
    <col min="5641" max="5641" width="13" style="56" customWidth="1"/>
    <col min="5642" max="5642" width="12.7109375" style="56" customWidth="1"/>
    <col min="5643" max="5643" width="13.42578125" style="56" customWidth="1"/>
    <col min="5644" max="5644" width="12.7109375" style="56" customWidth="1"/>
    <col min="5645" max="5645" width="10.7109375" style="56" customWidth="1"/>
    <col min="5646" max="5889" width="9.28515625" style="56"/>
    <col min="5890" max="5890" width="10.7109375" style="56" customWidth="1"/>
    <col min="5891" max="5891" width="13.42578125" style="56" customWidth="1"/>
    <col min="5892" max="5892" width="12.7109375" style="56" customWidth="1"/>
    <col min="5893" max="5893" width="12.42578125" style="56" customWidth="1"/>
    <col min="5894" max="5894" width="13.7109375" style="56" customWidth="1"/>
    <col min="5895" max="5895" width="11.7109375" style="56" customWidth="1"/>
    <col min="5896" max="5896" width="10.7109375" style="56" customWidth="1"/>
    <col min="5897" max="5897" width="13" style="56" customWidth="1"/>
    <col min="5898" max="5898" width="12.7109375" style="56" customWidth="1"/>
    <col min="5899" max="5899" width="13.42578125" style="56" customWidth="1"/>
    <col min="5900" max="5900" width="12.7109375" style="56" customWidth="1"/>
    <col min="5901" max="5901" width="10.7109375" style="56" customWidth="1"/>
    <col min="5902" max="6145" width="9.28515625" style="56"/>
    <col min="6146" max="6146" width="10.7109375" style="56" customWidth="1"/>
    <col min="6147" max="6147" width="13.42578125" style="56" customWidth="1"/>
    <col min="6148" max="6148" width="12.7109375" style="56" customWidth="1"/>
    <col min="6149" max="6149" width="12.42578125" style="56" customWidth="1"/>
    <col min="6150" max="6150" width="13.7109375" style="56" customWidth="1"/>
    <col min="6151" max="6151" width="11.7109375" style="56" customWidth="1"/>
    <col min="6152" max="6152" width="10.7109375" style="56" customWidth="1"/>
    <col min="6153" max="6153" width="13" style="56" customWidth="1"/>
    <col min="6154" max="6154" width="12.7109375" style="56" customWidth="1"/>
    <col min="6155" max="6155" width="13.42578125" style="56" customWidth="1"/>
    <col min="6156" max="6156" width="12.7109375" style="56" customWidth="1"/>
    <col min="6157" max="6157" width="10.7109375" style="56" customWidth="1"/>
    <col min="6158" max="6401" width="9.28515625" style="56"/>
    <col min="6402" max="6402" width="10.7109375" style="56" customWidth="1"/>
    <col min="6403" max="6403" width="13.42578125" style="56" customWidth="1"/>
    <col min="6404" max="6404" width="12.7109375" style="56" customWidth="1"/>
    <col min="6405" max="6405" width="12.42578125" style="56" customWidth="1"/>
    <col min="6406" max="6406" width="13.7109375" style="56" customWidth="1"/>
    <col min="6407" max="6407" width="11.7109375" style="56" customWidth="1"/>
    <col min="6408" max="6408" width="10.7109375" style="56" customWidth="1"/>
    <col min="6409" max="6409" width="13" style="56" customWidth="1"/>
    <col min="6410" max="6410" width="12.7109375" style="56" customWidth="1"/>
    <col min="6411" max="6411" width="13.42578125" style="56" customWidth="1"/>
    <col min="6412" max="6412" width="12.7109375" style="56" customWidth="1"/>
    <col min="6413" max="6413" width="10.7109375" style="56" customWidth="1"/>
    <col min="6414" max="6657" width="9.28515625" style="56"/>
    <col min="6658" max="6658" width="10.7109375" style="56" customWidth="1"/>
    <col min="6659" max="6659" width="13.42578125" style="56" customWidth="1"/>
    <col min="6660" max="6660" width="12.7109375" style="56" customWidth="1"/>
    <col min="6661" max="6661" width="12.42578125" style="56" customWidth="1"/>
    <col min="6662" max="6662" width="13.7109375" style="56" customWidth="1"/>
    <col min="6663" max="6663" width="11.7109375" style="56" customWidth="1"/>
    <col min="6664" max="6664" width="10.7109375" style="56" customWidth="1"/>
    <col min="6665" max="6665" width="13" style="56" customWidth="1"/>
    <col min="6666" max="6666" width="12.7109375" style="56" customWidth="1"/>
    <col min="6667" max="6667" width="13.42578125" style="56" customWidth="1"/>
    <col min="6668" max="6668" width="12.7109375" style="56" customWidth="1"/>
    <col min="6669" max="6669" width="10.7109375" style="56" customWidth="1"/>
    <col min="6670" max="6913" width="9.28515625" style="56"/>
    <col min="6914" max="6914" width="10.7109375" style="56" customWidth="1"/>
    <col min="6915" max="6915" width="13.42578125" style="56" customWidth="1"/>
    <col min="6916" max="6916" width="12.7109375" style="56" customWidth="1"/>
    <col min="6917" max="6917" width="12.42578125" style="56" customWidth="1"/>
    <col min="6918" max="6918" width="13.7109375" style="56" customWidth="1"/>
    <col min="6919" max="6919" width="11.7109375" style="56" customWidth="1"/>
    <col min="6920" max="6920" width="10.7109375" style="56" customWidth="1"/>
    <col min="6921" max="6921" width="13" style="56" customWidth="1"/>
    <col min="6922" max="6922" width="12.7109375" style="56" customWidth="1"/>
    <col min="6923" max="6923" width="13.42578125" style="56" customWidth="1"/>
    <col min="6924" max="6924" width="12.7109375" style="56" customWidth="1"/>
    <col min="6925" max="6925" width="10.7109375" style="56" customWidth="1"/>
    <col min="6926" max="7169" width="9.28515625" style="56"/>
    <col min="7170" max="7170" width="10.7109375" style="56" customWidth="1"/>
    <col min="7171" max="7171" width="13.42578125" style="56" customWidth="1"/>
    <col min="7172" max="7172" width="12.7109375" style="56" customWidth="1"/>
    <col min="7173" max="7173" width="12.42578125" style="56" customWidth="1"/>
    <col min="7174" max="7174" width="13.7109375" style="56" customWidth="1"/>
    <col min="7175" max="7175" width="11.7109375" style="56" customWidth="1"/>
    <col min="7176" max="7176" width="10.7109375" style="56" customWidth="1"/>
    <col min="7177" max="7177" width="13" style="56" customWidth="1"/>
    <col min="7178" max="7178" width="12.7109375" style="56" customWidth="1"/>
    <col min="7179" max="7179" width="13.42578125" style="56" customWidth="1"/>
    <col min="7180" max="7180" width="12.7109375" style="56" customWidth="1"/>
    <col min="7181" max="7181" width="10.7109375" style="56" customWidth="1"/>
    <col min="7182" max="7425" width="9.28515625" style="56"/>
    <col min="7426" max="7426" width="10.7109375" style="56" customWidth="1"/>
    <col min="7427" max="7427" width="13.42578125" style="56" customWidth="1"/>
    <col min="7428" max="7428" width="12.7109375" style="56" customWidth="1"/>
    <col min="7429" max="7429" width="12.42578125" style="56" customWidth="1"/>
    <col min="7430" max="7430" width="13.7109375" style="56" customWidth="1"/>
    <col min="7431" max="7431" width="11.7109375" style="56" customWidth="1"/>
    <col min="7432" max="7432" width="10.7109375" style="56" customWidth="1"/>
    <col min="7433" max="7433" width="13" style="56" customWidth="1"/>
    <col min="7434" max="7434" width="12.7109375" style="56" customWidth="1"/>
    <col min="7435" max="7435" width="13.42578125" style="56" customWidth="1"/>
    <col min="7436" max="7436" width="12.7109375" style="56" customWidth="1"/>
    <col min="7437" max="7437" width="10.7109375" style="56" customWidth="1"/>
    <col min="7438" max="7681" width="9.28515625" style="56"/>
    <col min="7682" max="7682" width="10.7109375" style="56" customWidth="1"/>
    <col min="7683" max="7683" width="13.42578125" style="56" customWidth="1"/>
    <col min="7684" max="7684" width="12.7109375" style="56" customWidth="1"/>
    <col min="7685" max="7685" width="12.42578125" style="56" customWidth="1"/>
    <col min="7686" max="7686" width="13.7109375" style="56" customWidth="1"/>
    <col min="7687" max="7687" width="11.7109375" style="56" customWidth="1"/>
    <col min="7688" max="7688" width="10.7109375" style="56" customWidth="1"/>
    <col min="7689" max="7689" width="13" style="56" customWidth="1"/>
    <col min="7690" max="7690" width="12.7109375" style="56" customWidth="1"/>
    <col min="7691" max="7691" width="13.42578125" style="56" customWidth="1"/>
    <col min="7692" max="7692" width="12.7109375" style="56" customWidth="1"/>
    <col min="7693" max="7693" width="10.7109375" style="56" customWidth="1"/>
    <col min="7694" max="7937" width="9.28515625" style="56"/>
    <col min="7938" max="7938" width="10.7109375" style="56" customWidth="1"/>
    <col min="7939" max="7939" width="13.42578125" style="56" customWidth="1"/>
    <col min="7940" max="7940" width="12.7109375" style="56" customWidth="1"/>
    <col min="7941" max="7941" width="12.42578125" style="56" customWidth="1"/>
    <col min="7942" max="7942" width="13.7109375" style="56" customWidth="1"/>
    <col min="7943" max="7943" width="11.7109375" style="56" customWidth="1"/>
    <col min="7944" max="7944" width="10.7109375" style="56" customWidth="1"/>
    <col min="7945" max="7945" width="13" style="56" customWidth="1"/>
    <col min="7946" max="7946" width="12.7109375" style="56" customWidth="1"/>
    <col min="7947" max="7947" width="13.42578125" style="56" customWidth="1"/>
    <col min="7948" max="7948" width="12.7109375" style="56" customWidth="1"/>
    <col min="7949" max="7949" width="10.7109375" style="56" customWidth="1"/>
    <col min="7950" max="8193" width="9.28515625" style="56"/>
    <col min="8194" max="8194" width="10.7109375" style="56" customWidth="1"/>
    <col min="8195" max="8195" width="13.42578125" style="56" customWidth="1"/>
    <col min="8196" max="8196" width="12.7109375" style="56" customWidth="1"/>
    <col min="8197" max="8197" width="12.42578125" style="56" customWidth="1"/>
    <col min="8198" max="8198" width="13.7109375" style="56" customWidth="1"/>
    <col min="8199" max="8199" width="11.7109375" style="56" customWidth="1"/>
    <col min="8200" max="8200" width="10.7109375" style="56" customWidth="1"/>
    <col min="8201" max="8201" width="13" style="56" customWidth="1"/>
    <col min="8202" max="8202" width="12.7109375" style="56" customWidth="1"/>
    <col min="8203" max="8203" width="13.42578125" style="56" customWidth="1"/>
    <col min="8204" max="8204" width="12.7109375" style="56" customWidth="1"/>
    <col min="8205" max="8205" width="10.7109375" style="56" customWidth="1"/>
    <col min="8206" max="8449" width="9.28515625" style="56"/>
    <col min="8450" max="8450" width="10.7109375" style="56" customWidth="1"/>
    <col min="8451" max="8451" width="13.42578125" style="56" customWidth="1"/>
    <col min="8452" max="8452" width="12.7109375" style="56" customWidth="1"/>
    <col min="8453" max="8453" width="12.42578125" style="56" customWidth="1"/>
    <col min="8454" max="8454" width="13.7109375" style="56" customWidth="1"/>
    <col min="8455" max="8455" width="11.7109375" style="56" customWidth="1"/>
    <col min="8456" max="8456" width="10.7109375" style="56" customWidth="1"/>
    <col min="8457" max="8457" width="13" style="56" customWidth="1"/>
    <col min="8458" max="8458" width="12.7109375" style="56" customWidth="1"/>
    <col min="8459" max="8459" width="13.42578125" style="56" customWidth="1"/>
    <col min="8460" max="8460" width="12.7109375" style="56" customWidth="1"/>
    <col min="8461" max="8461" width="10.7109375" style="56" customWidth="1"/>
    <col min="8462" max="8705" width="9.28515625" style="56"/>
    <col min="8706" max="8706" width="10.7109375" style="56" customWidth="1"/>
    <col min="8707" max="8707" width="13.42578125" style="56" customWidth="1"/>
    <col min="8708" max="8708" width="12.7109375" style="56" customWidth="1"/>
    <col min="8709" max="8709" width="12.42578125" style="56" customWidth="1"/>
    <col min="8710" max="8710" width="13.7109375" style="56" customWidth="1"/>
    <col min="8711" max="8711" width="11.7109375" style="56" customWidth="1"/>
    <col min="8712" max="8712" width="10.7109375" style="56" customWidth="1"/>
    <col min="8713" max="8713" width="13" style="56" customWidth="1"/>
    <col min="8714" max="8714" width="12.7109375" style="56" customWidth="1"/>
    <col min="8715" max="8715" width="13.42578125" style="56" customWidth="1"/>
    <col min="8716" max="8716" width="12.7109375" style="56" customWidth="1"/>
    <col min="8717" max="8717" width="10.7109375" style="56" customWidth="1"/>
    <col min="8718" max="8961" width="9.28515625" style="56"/>
    <col min="8962" max="8962" width="10.7109375" style="56" customWidth="1"/>
    <col min="8963" max="8963" width="13.42578125" style="56" customWidth="1"/>
    <col min="8964" max="8964" width="12.7109375" style="56" customWidth="1"/>
    <col min="8965" max="8965" width="12.42578125" style="56" customWidth="1"/>
    <col min="8966" max="8966" width="13.7109375" style="56" customWidth="1"/>
    <col min="8967" max="8967" width="11.7109375" style="56" customWidth="1"/>
    <col min="8968" max="8968" width="10.7109375" style="56" customWidth="1"/>
    <col min="8969" max="8969" width="13" style="56" customWidth="1"/>
    <col min="8970" max="8970" width="12.7109375" style="56" customWidth="1"/>
    <col min="8971" max="8971" width="13.42578125" style="56" customWidth="1"/>
    <col min="8972" max="8972" width="12.7109375" style="56" customWidth="1"/>
    <col min="8973" max="8973" width="10.7109375" style="56" customWidth="1"/>
    <col min="8974" max="9217" width="9.28515625" style="56"/>
    <col min="9218" max="9218" width="10.7109375" style="56" customWidth="1"/>
    <col min="9219" max="9219" width="13.42578125" style="56" customWidth="1"/>
    <col min="9220" max="9220" width="12.7109375" style="56" customWidth="1"/>
    <col min="9221" max="9221" width="12.42578125" style="56" customWidth="1"/>
    <col min="9222" max="9222" width="13.7109375" style="56" customWidth="1"/>
    <col min="9223" max="9223" width="11.7109375" style="56" customWidth="1"/>
    <col min="9224" max="9224" width="10.7109375" style="56" customWidth="1"/>
    <col min="9225" max="9225" width="13" style="56" customWidth="1"/>
    <col min="9226" max="9226" width="12.7109375" style="56" customWidth="1"/>
    <col min="9227" max="9227" width="13.42578125" style="56" customWidth="1"/>
    <col min="9228" max="9228" width="12.7109375" style="56" customWidth="1"/>
    <col min="9229" max="9229" width="10.7109375" style="56" customWidth="1"/>
    <col min="9230" max="9473" width="9.28515625" style="56"/>
    <col min="9474" max="9474" width="10.7109375" style="56" customWidth="1"/>
    <col min="9475" max="9475" width="13.42578125" style="56" customWidth="1"/>
    <col min="9476" max="9476" width="12.7109375" style="56" customWidth="1"/>
    <col min="9477" max="9477" width="12.42578125" style="56" customWidth="1"/>
    <col min="9478" max="9478" width="13.7109375" style="56" customWidth="1"/>
    <col min="9479" max="9479" width="11.7109375" style="56" customWidth="1"/>
    <col min="9480" max="9480" width="10.7109375" style="56" customWidth="1"/>
    <col min="9481" max="9481" width="13" style="56" customWidth="1"/>
    <col min="9482" max="9482" width="12.7109375" style="56" customWidth="1"/>
    <col min="9483" max="9483" width="13.42578125" style="56" customWidth="1"/>
    <col min="9484" max="9484" width="12.7109375" style="56" customWidth="1"/>
    <col min="9485" max="9485" width="10.7109375" style="56" customWidth="1"/>
    <col min="9486" max="9729" width="9.28515625" style="56"/>
    <col min="9730" max="9730" width="10.7109375" style="56" customWidth="1"/>
    <col min="9731" max="9731" width="13.42578125" style="56" customWidth="1"/>
    <col min="9732" max="9732" width="12.7109375" style="56" customWidth="1"/>
    <col min="9733" max="9733" width="12.42578125" style="56" customWidth="1"/>
    <col min="9734" max="9734" width="13.7109375" style="56" customWidth="1"/>
    <col min="9735" max="9735" width="11.7109375" style="56" customWidth="1"/>
    <col min="9736" max="9736" width="10.7109375" style="56" customWidth="1"/>
    <col min="9737" max="9737" width="13" style="56" customWidth="1"/>
    <col min="9738" max="9738" width="12.7109375" style="56" customWidth="1"/>
    <col min="9739" max="9739" width="13.42578125" style="56" customWidth="1"/>
    <col min="9740" max="9740" width="12.7109375" style="56" customWidth="1"/>
    <col min="9741" max="9741" width="10.7109375" style="56" customWidth="1"/>
    <col min="9742" max="9985" width="9.28515625" style="56"/>
    <col min="9986" max="9986" width="10.7109375" style="56" customWidth="1"/>
    <col min="9987" max="9987" width="13.42578125" style="56" customWidth="1"/>
    <col min="9988" max="9988" width="12.7109375" style="56" customWidth="1"/>
    <col min="9989" max="9989" width="12.42578125" style="56" customWidth="1"/>
    <col min="9990" max="9990" width="13.7109375" style="56" customWidth="1"/>
    <col min="9991" max="9991" width="11.7109375" style="56" customWidth="1"/>
    <col min="9992" max="9992" width="10.7109375" style="56" customWidth="1"/>
    <col min="9993" max="9993" width="13" style="56" customWidth="1"/>
    <col min="9994" max="9994" width="12.7109375" style="56" customWidth="1"/>
    <col min="9995" max="9995" width="13.42578125" style="56" customWidth="1"/>
    <col min="9996" max="9996" width="12.7109375" style="56" customWidth="1"/>
    <col min="9997" max="9997" width="10.7109375" style="56" customWidth="1"/>
    <col min="9998" max="10241" width="9.28515625" style="56"/>
    <col min="10242" max="10242" width="10.7109375" style="56" customWidth="1"/>
    <col min="10243" max="10243" width="13.42578125" style="56" customWidth="1"/>
    <col min="10244" max="10244" width="12.7109375" style="56" customWidth="1"/>
    <col min="10245" max="10245" width="12.42578125" style="56" customWidth="1"/>
    <col min="10246" max="10246" width="13.7109375" style="56" customWidth="1"/>
    <col min="10247" max="10247" width="11.7109375" style="56" customWidth="1"/>
    <col min="10248" max="10248" width="10.7109375" style="56" customWidth="1"/>
    <col min="10249" max="10249" width="13" style="56" customWidth="1"/>
    <col min="10250" max="10250" width="12.7109375" style="56" customWidth="1"/>
    <col min="10251" max="10251" width="13.42578125" style="56" customWidth="1"/>
    <col min="10252" max="10252" width="12.7109375" style="56" customWidth="1"/>
    <col min="10253" max="10253" width="10.7109375" style="56" customWidth="1"/>
    <col min="10254" max="10497" width="9.28515625" style="56"/>
    <col min="10498" max="10498" width="10.7109375" style="56" customWidth="1"/>
    <col min="10499" max="10499" width="13.42578125" style="56" customWidth="1"/>
    <col min="10500" max="10500" width="12.7109375" style="56" customWidth="1"/>
    <col min="10501" max="10501" width="12.42578125" style="56" customWidth="1"/>
    <col min="10502" max="10502" width="13.7109375" style="56" customWidth="1"/>
    <col min="10503" max="10503" width="11.7109375" style="56" customWidth="1"/>
    <col min="10504" max="10504" width="10.7109375" style="56" customWidth="1"/>
    <col min="10505" max="10505" width="13" style="56" customWidth="1"/>
    <col min="10506" max="10506" width="12.7109375" style="56" customWidth="1"/>
    <col min="10507" max="10507" width="13.42578125" style="56" customWidth="1"/>
    <col min="10508" max="10508" width="12.7109375" style="56" customWidth="1"/>
    <col min="10509" max="10509" width="10.7109375" style="56" customWidth="1"/>
    <col min="10510" max="10753" width="9.28515625" style="56"/>
    <col min="10754" max="10754" width="10.7109375" style="56" customWidth="1"/>
    <col min="10755" max="10755" width="13.42578125" style="56" customWidth="1"/>
    <col min="10756" max="10756" width="12.7109375" style="56" customWidth="1"/>
    <col min="10757" max="10757" width="12.42578125" style="56" customWidth="1"/>
    <col min="10758" max="10758" width="13.7109375" style="56" customWidth="1"/>
    <col min="10759" max="10759" width="11.7109375" style="56" customWidth="1"/>
    <col min="10760" max="10760" width="10.7109375" style="56" customWidth="1"/>
    <col min="10761" max="10761" width="13" style="56" customWidth="1"/>
    <col min="10762" max="10762" width="12.7109375" style="56" customWidth="1"/>
    <col min="10763" max="10763" width="13.42578125" style="56" customWidth="1"/>
    <col min="10764" max="10764" width="12.7109375" style="56" customWidth="1"/>
    <col min="10765" max="10765" width="10.7109375" style="56" customWidth="1"/>
    <col min="10766" max="11009" width="9.28515625" style="56"/>
    <col min="11010" max="11010" width="10.7109375" style="56" customWidth="1"/>
    <col min="11011" max="11011" width="13.42578125" style="56" customWidth="1"/>
    <col min="11012" max="11012" width="12.7109375" style="56" customWidth="1"/>
    <col min="11013" max="11013" width="12.42578125" style="56" customWidth="1"/>
    <col min="11014" max="11014" width="13.7109375" style="56" customWidth="1"/>
    <col min="11015" max="11015" width="11.7109375" style="56" customWidth="1"/>
    <col min="11016" max="11016" width="10.7109375" style="56" customWidth="1"/>
    <col min="11017" max="11017" width="13" style="56" customWidth="1"/>
    <col min="11018" max="11018" width="12.7109375" style="56" customWidth="1"/>
    <col min="11019" max="11019" width="13.42578125" style="56" customWidth="1"/>
    <col min="11020" max="11020" width="12.7109375" style="56" customWidth="1"/>
    <col min="11021" max="11021" width="10.7109375" style="56" customWidth="1"/>
    <col min="11022" max="11265" width="9.28515625" style="56"/>
    <col min="11266" max="11266" width="10.7109375" style="56" customWidth="1"/>
    <col min="11267" max="11267" width="13.42578125" style="56" customWidth="1"/>
    <col min="11268" max="11268" width="12.7109375" style="56" customWidth="1"/>
    <col min="11269" max="11269" width="12.42578125" style="56" customWidth="1"/>
    <col min="11270" max="11270" width="13.7109375" style="56" customWidth="1"/>
    <col min="11271" max="11271" width="11.7109375" style="56" customWidth="1"/>
    <col min="11272" max="11272" width="10.7109375" style="56" customWidth="1"/>
    <col min="11273" max="11273" width="13" style="56" customWidth="1"/>
    <col min="11274" max="11274" width="12.7109375" style="56" customWidth="1"/>
    <col min="11275" max="11275" width="13.42578125" style="56" customWidth="1"/>
    <col min="11276" max="11276" width="12.7109375" style="56" customWidth="1"/>
    <col min="11277" max="11277" width="10.7109375" style="56" customWidth="1"/>
    <col min="11278" max="11521" width="9.28515625" style="56"/>
    <col min="11522" max="11522" width="10.7109375" style="56" customWidth="1"/>
    <col min="11523" max="11523" width="13.42578125" style="56" customWidth="1"/>
    <col min="11524" max="11524" width="12.7109375" style="56" customWidth="1"/>
    <col min="11525" max="11525" width="12.42578125" style="56" customWidth="1"/>
    <col min="11526" max="11526" width="13.7109375" style="56" customWidth="1"/>
    <col min="11527" max="11527" width="11.7109375" style="56" customWidth="1"/>
    <col min="11528" max="11528" width="10.7109375" style="56" customWidth="1"/>
    <col min="11529" max="11529" width="13" style="56" customWidth="1"/>
    <col min="11530" max="11530" width="12.7109375" style="56" customWidth="1"/>
    <col min="11531" max="11531" width="13.42578125" style="56" customWidth="1"/>
    <col min="11532" max="11532" width="12.7109375" style="56" customWidth="1"/>
    <col min="11533" max="11533" width="10.7109375" style="56" customWidth="1"/>
    <col min="11534" max="11777" width="9.28515625" style="56"/>
    <col min="11778" max="11778" width="10.7109375" style="56" customWidth="1"/>
    <col min="11779" max="11779" width="13.42578125" style="56" customWidth="1"/>
    <col min="11780" max="11780" width="12.7109375" style="56" customWidth="1"/>
    <col min="11781" max="11781" width="12.42578125" style="56" customWidth="1"/>
    <col min="11782" max="11782" width="13.7109375" style="56" customWidth="1"/>
    <col min="11783" max="11783" width="11.7109375" style="56" customWidth="1"/>
    <col min="11784" max="11784" width="10.7109375" style="56" customWidth="1"/>
    <col min="11785" max="11785" width="13" style="56" customWidth="1"/>
    <col min="11786" max="11786" width="12.7109375" style="56" customWidth="1"/>
    <col min="11787" max="11787" width="13.42578125" style="56" customWidth="1"/>
    <col min="11788" max="11788" width="12.7109375" style="56" customWidth="1"/>
    <col min="11789" max="11789" width="10.7109375" style="56" customWidth="1"/>
    <col min="11790" max="12033" width="9.28515625" style="56"/>
    <col min="12034" max="12034" width="10.7109375" style="56" customWidth="1"/>
    <col min="12035" max="12035" width="13.42578125" style="56" customWidth="1"/>
    <col min="12036" max="12036" width="12.7109375" style="56" customWidth="1"/>
    <col min="12037" max="12037" width="12.42578125" style="56" customWidth="1"/>
    <col min="12038" max="12038" width="13.7109375" style="56" customWidth="1"/>
    <col min="12039" max="12039" width="11.7109375" style="56" customWidth="1"/>
    <col min="12040" max="12040" width="10.7109375" style="56" customWidth="1"/>
    <col min="12041" max="12041" width="13" style="56" customWidth="1"/>
    <col min="12042" max="12042" width="12.7109375" style="56" customWidth="1"/>
    <col min="12043" max="12043" width="13.42578125" style="56" customWidth="1"/>
    <col min="12044" max="12044" width="12.7109375" style="56" customWidth="1"/>
    <col min="12045" max="12045" width="10.7109375" style="56" customWidth="1"/>
    <col min="12046" max="12289" width="9.28515625" style="56"/>
    <col min="12290" max="12290" width="10.7109375" style="56" customWidth="1"/>
    <col min="12291" max="12291" width="13.42578125" style="56" customWidth="1"/>
    <col min="12292" max="12292" width="12.7109375" style="56" customWidth="1"/>
    <col min="12293" max="12293" width="12.42578125" style="56" customWidth="1"/>
    <col min="12294" max="12294" width="13.7109375" style="56" customWidth="1"/>
    <col min="12295" max="12295" width="11.7109375" style="56" customWidth="1"/>
    <col min="12296" max="12296" width="10.7109375" style="56" customWidth="1"/>
    <col min="12297" max="12297" width="13" style="56" customWidth="1"/>
    <col min="12298" max="12298" width="12.7109375" style="56" customWidth="1"/>
    <col min="12299" max="12299" width="13.42578125" style="56" customWidth="1"/>
    <col min="12300" max="12300" width="12.7109375" style="56" customWidth="1"/>
    <col min="12301" max="12301" width="10.7109375" style="56" customWidth="1"/>
    <col min="12302" max="12545" width="9.28515625" style="56"/>
    <col min="12546" max="12546" width="10.7109375" style="56" customWidth="1"/>
    <col min="12547" max="12547" width="13.42578125" style="56" customWidth="1"/>
    <col min="12548" max="12548" width="12.7109375" style="56" customWidth="1"/>
    <col min="12549" max="12549" width="12.42578125" style="56" customWidth="1"/>
    <col min="12550" max="12550" width="13.7109375" style="56" customWidth="1"/>
    <col min="12551" max="12551" width="11.7109375" style="56" customWidth="1"/>
    <col min="12552" max="12552" width="10.7109375" style="56" customWidth="1"/>
    <col min="12553" max="12553" width="13" style="56" customWidth="1"/>
    <col min="12554" max="12554" width="12.7109375" style="56" customWidth="1"/>
    <col min="12555" max="12555" width="13.42578125" style="56" customWidth="1"/>
    <col min="12556" max="12556" width="12.7109375" style="56" customWidth="1"/>
    <col min="12557" max="12557" width="10.7109375" style="56" customWidth="1"/>
    <col min="12558" max="12801" width="9.28515625" style="56"/>
    <col min="12802" max="12802" width="10.7109375" style="56" customWidth="1"/>
    <col min="12803" max="12803" width="13.42578125" style="56" customWidth="1"/>
    <col min="12804" max="12804" width="12.7109375" style="56" customWidth="1"/>
    <col min="12805" max="12805" width="12.42578125" style="56" customWidth="1"/>
    <col min="12806" max="12806" width="13.7109375" style="56" customWidth="1"/>
    <col min="12807" max="12807" width="11.7109375" style="56" customWidth="1"/>
    <col min="12808" max="12808" width="10.7109375" style="56" customWidth="1"/>
    <col min="12809" max="12809" width="13" style="56" customWidth="1"/>
    <col min="12810" max="12810" width="12.7109375" style="56" customWidth="1"/>
    <col min="12811" max="12811" width="13.42578125" style="56" customWidth="1"/>
    <col min="12812" max="12812" width="12.7109375" style="56" customWidth="1"/>
    <col min="12813" max="12813" width="10.7109375" style="56" customWidth="1"/>
    <col min="12814" max="13057" width="9.28515625" style="56"/>
    <col min="13058" max="13058" width="10.7109375" style="56" customWidth="1"/>
    <col min="13059" max="13059" width="13.42578125" style="56" customWidth="1"/>
    <col min="13060" max="13060" width="12.7109375" style="56" customWidth="1"/>
    <col min="13061" max="13061" width="12.42578125" style="56" customWidth="1"/>
    <col min="13062" max="13062" width="13.7109375" style="56" customWidth="1"/>
    <col min="13063" max="13063" width="11.7109375" style="56" customWidth="1"/>
    <col min="13064" max="13064" width="10.7109375" style="56" customWidth="1"/>
    <col min="13065" max="13065" width="13" style="56" customWidth="1"/>
    <col min="13066" max="13066" width="12.7109375" style="56" customWidth="1"/>
    <col min="13067" max="13067" width="13.42578125" style="56" customWidth="1"/>
    <col min="13068" max="13068" width="12.7109375" style="56" customWidth="1"/>
    <col min="13069" max="13069" width="10.7109375" style="56" customWidth="1"/>
    <col min="13070" max="13313" width="9.28515625" style="56"/>
    <col min="13314" max="13314" width="10.7109375" style="56" customWidth="1"/>
    <col min="13315" max="13315" width="13.42578125" style="56" customWidth="1"/>
    <col min="13316" max="13316" width="12.7109375" style="56" customWidth="1"/>
    <col min="13317" max="13317" width="12.42578125" style="56" customWidth="1"/>
    <col min="13318" max="13318" width="13.7109375" style="56" customWidth="1"/>
    <col min="13319" max="13319" width="11.7109375" style="56" customWidth="1"/>
    <col min="13320" max="13320" width="10.7109375" style="56" customWidth="1"/>
    <col min="13321" max="13321" width="13" style="56" customWidth="1"/>
    <col min="13322" max="13322" width="12.7109375" style="56" customWidth="1"/>
    <col min="13323" max="13323" width="13.42578125" style="56" customWidth="1"/>
    <col min="13324" max="13324" width="12.7109375" style="56" customWidth="1"/>
    <col min="13325" max="13325" width="10.7109375" style="56" customWidth="1"/>
    <col min="13326" max="13569" width="9.28515625" style="56"/>
    <col min="13570" max="13570" width="10.7109375" style="56" customWidth="1"/>
    <col min="13571" max="13571" width="13.42578125" style="56" customWidth="1"/>
    <col min="13572" max="13572" width="12.7109375" style="56" customWidth="1"/>
    <col min="13573" max="13573" width="12.42578125" style="56" customWidth="1"/>
    <col min="13574" max="13574" width="13.7109375" style="56" customWidth="1"/>
    <col min="13575" max="13575" width="11.7109375" style="56" customWidth="1"/>
    <col min="13576" max="13576" width="10.7109375" style="56" customWidth="1"/>
    <col min="13577" max="13577" width="13" style="56" customWidth="1"/>
    <col min="13578" max="13578" width="12.7109375" style="56" customWidth="1"/>
    <col min="13579" max="13579" width="13.42578125" style="56" customWidth="1"/>
    <col min="13580" max="13580" width="12.7109375" style="56" customWidth="1"/>
    <col min="13581" max="13581" width="10.7109375" style="56" customWidth="1"/>
    <col min="13582" max="13825" width="9.28515625" style="56"/>
    <col min="13826" max="13826" width="10.7109375" style="56" customWidth="1"/>
    <col min="13827" max="13827" width="13.42578125" style="56" customWidth="1"/>
    <col min="13828" max="13828" width="12.7109375" style="56" customWidth="1"/>
    <col min="13829" max="13829" width="12.42578125" style="56" customWidth="1"/>
    <col min="13830" max="13830" width="13.7109375" style="56" customWidth="1"/>
    <col min="13831" max="13831" width="11.7109375" style="56" customWidth="1"/>
    <col min="13832" max="13832" width="10.7109375" style="56" customWidth="1"/>
    <col min="13833" max="13833" width="13" style="56" customWidth="1"/>
    <col min="13834" max="13834" width="12.7109375" style="56" customWidth="1"/>
    <col min="13835" max="13835" width="13.42578125" style="56" customWidth="1"/>
    <col min="13836" max="13836" width="12.7109375" style="56" customWidth="1"/>
    <col min="13837" max="13837" width="10.7109375" style="56" customWidth="1"/>
    <col min="13838" max="14081" width="9.28515625" style="56"/>
    <col min="14082" max="14082" width="10.7109375" style="56" customWidth="1"/>
    <col min="14083" max="14083" width="13.42578125" style="56" customWidth="1"/>
    <col min="14084" max="14084" width="12.7109375" style="56" customWidth="1"/>
    <col min="14085" max="14085" width="12.42578125" style="56" customWidth="1"/>
    <col min="14086" max="14086" width="13.7109375" style="56" customWidth="1"/>
    <col min="14087" max="14087" width="11.7109375" style="56" customWidth="1"/>
    <col min="14088" max="14088" width="10.7109375" style="56" customWidth="1"/>
    <col min="14089" max="14089" width="13" style="56" customWidth="1"/>
    <col min="14090" max="14090" width="12.7109375" style="56" customWidth="1"/>
    <col min="14091" max="14091" width="13.42578125" style="56" customWidth="1"/>
    <col min="14092" max="14092" width="12.7109375" style="56" customWidth="1"/>
    <col min="14093" max="14093" width="10.7109375" style="56" customWidth="1"/>
    <col min="14094" max="14337" width="9.28515625" style="56"/>
    <col min="14338" max="14338" width="10.7109375" style="56" customWidth="1"/>
    <col min="14339" max="14339" width="13.42578125" style="56" customWidth="1"/>
    <col min="14340" max="14340" width="12.7109375" style="56" customWidth="1"/>
    <col min="14341" max="14341" width="12.42578125" style="56" customWidth="1"/>
    <col min="14342" max="14342" width="13.7109375" style="56" customWidth="1"/>
    <col min="14343" max="14343" width="11.7109375" style="56" customWidth="1"/>
    <col min="14344" max="14344" width="10.7109375" style="56" customWidth="1"/>
    <col min="14345" max="14345" width="13" style="56" customWidth="1"/>
    <col min="14346" max="14346" width="12.7109375" style="56" customWidth="1"/>
    <col min="14347" max="14347" width="13.42578125" style="56" customWidth="1"/>
    <col min="14348" max="14348" width="12.7109375" style="56" customWidth="1"/>
    <col min="14349" max="14349" width="10.7109375" style="56" customWidth="1"/>
    <col min="14350" max="14593" width="9.28515625" style="56"/>
    <col min="14594" max="14594" width="10.7109375" style="56" customWidth="1"/>
    <col min="14595" max="14595" width="13.42578125" style="56" customWidth="1"/>
    <col min="14596" max="14596" width="12.7109375" style="56" customWidth="1"/>
    <col min="14597" max="14597" width="12.42578125" style="56" customWidth="1"/>
    <col min="14598" max="14598" width="13.7109375" style="56" customWidth="1"/>
    <col min="14599" max="14599" width="11.7109375" style="56" customWidth="1"/>
    <col min="14600" max="14600" width="10.7109375" style="56" customWidth="1"/>
    <col min="14601" max="14601" width="13" style="56" customWidth="1"/>
    <col min="14602" max="14602" width="12.7109375" style="56" customWidth="1"/>
    <col min="14603" max="14603" width="13.42578125" style="56" customWidth="1"/>
    <col min="14604" max="14604" width="12.7109375" style="56" customWidth="1"/>
    <col min="14605" max="14605" width="10.7109375" style="56" customWidth="1"/>
    <col min="14606" max="14849" width="9.28515625" style="56"/>
    <col min="14850" max="14850" width="10.7109375" style="56" customWidth="1"/>
    <col min="14851" max="14851" width="13.42578125" style="56" customWidth="1"/>
    <col min="14852" max="14852" width="12.7109375" style="56" customWidth="1"/>
    <col min="14853" max="14853" width="12.42578125" style="56" customWidth="1"/>
    <col min="14854" max="14854" width="13.7109375" style="56" customWidth="1"/>
    <col min="14855" max="14855" width="11.7109375" style="56" customWidth="1"/>
    <col min="14856" max="14856" width="10.7109375" style="56" customWidth="1"/>
    <col min="14857" max="14857" width="13" style="56" customWidth="1"/>
    <col min="14858" max="14858" width="12.7109375" style="56" customWidth="1"/>
    <col min="14859" max="14859" width="13.42578125" style="56" customWidth="1"/>
    <col min="14860" max="14860" width="12.7109375" style="56" customWidth="1"/>
    <col min="14861" max="14861" width="10.7109375" style="56" customWidth="1"/>
    <col min="14862" max="15105" width="9.28515625" style="56"/>
    <col min="15106" max="15106" width="10.7109375" style="56" customWidth="1"/>
    <col min="15107" max="15107" width="13.42578125" style="56" customWidth="1"/>
    <col min="15108" max="15108" width="12.7109375" style="56" customWidth="1"/>
    <col min="15109" max="15109" width="12.42578125" style="56" customWidth="1"/>
    <col min="15110" max="15110" width="13.7109375" style="56" customWidth="1"/>
    <col min="15111" max="15111" width="11.7109375" style="56" customWidth="1"/>
    <col min="15112" max="15112" width="10.7109375" style="56" customWidth="1"/>
    <col min="15113" max="15113" width="13" style="56" customWidth="1"/>
    <col min="15114" max="15114" width="12.7109375" style="56" customWidth="1"/>
    <col min="15115" max="15115" width="13.42578125" style="56" customWidth="1"/>
    <col min="15116" max="15116" width="12.7109375" style="56" customWidth="1"/>
    <col min="15117" max="15117" width="10.7109375" style="56" customWidth="1"/>
    <col min="15118" max="15361" width="9.28515625" style="56"/>
    <col min="15362" max="15362" width="10.7109375" style="56" customWidth="1"/>
    <col min="15363" max="15363" width="13.42578125" style="56" customWidth="1"/>
    <col min="15364" max="15364" width="12.7109375" style="56" customWidth="1"/>
    <col min="15365" max="15365" width="12.42578125" style="56" customWidth="1"/>
    <col min="15366" max="15366" width="13.7109375" style="56" customWidth="1"/>
    <col min="15367" max="15367" width="11.7109375" style="56" customWidth="1"/>
    <col min="15368" max="15368" width="10.7109375" style="56" customWidth="1"/>
    <col min="15369" max="15369" width="13" style="56" customWidth="1"/>
    <col min="15370" max="15370" width="12.7109375" style="56" customWidth="1"/>
    <col min="15371" max="15371" width="13.42578125" style="56" customWidth="1"/>
    <col min="15372" max="15372" width="12.7109375" style="56" customWidth="1"/>
    <col min="15373" max="15373" width="10.7109375" style="56" customWidth="1"/>
    <col min="15374" max="15617" width="9.28515625" style="56"/>
    <col min="15618" max="15618" width="10.7109375" style="56" customWidth="1"/>
    <col min="15619" max="15619" width="13.42578125" style="56" customWidth="1"/>
    <col min="15620" max="15620" width="12.7109375" style="56" customWidth="1"/>
    <col min="15621" max="15621" width="12.42578125" style="56" customWidth="1"/>
    <col min="15622" max="15622" width="13.7109375" style="56" customWidth="1"/>
    <col min="15623" max="15623" width="11.7109375" style="56" customWidth="1"/>
    <col min="15624" max="15624" width="10.7109375" style="56" customWidth="1"/>
    <col min="15625" max="15625" width="13" style="56" customWidth="1"/>
    <col min="15626" max="15626" width="12.7109375" style="56" customWidth="1"/>
    <col min="15627" max="15627" width="13.42578125" style="56" customWidth="1"/>
    <col min="15628" max="15628" width="12.7109375" style="56" customWidth="1"/>
    <col min="15629" max="15629" width="10.7109375" style="56" customWidth="1"/>
    <col min="15630" max="15873" width="9.28515625" style="56"/>
    <col min="15874" max="15874" width="10.7109375" style="56" customWidth="1"/>
    <col min="15875" max="15875" width="13.42578125" style="56" customWidth="1"/>
    <col min="15876" max="15876" width="12.7109375" style="56" customWidth="1"/>
    <col min="15877" max="15877" width="12.42578125" style="56" customWidth="1"/>
    <col min="15878" max="15878" width="13.7109375" style="56" customWidth="1"/>
    <col min="15879" max="15879" width="11.7109375" style="56" customWidth="1"/>
    <col min="15880" max="15880" width="10.7109375" style="56" customWidth="1"/>
    <col min="15881" max="15881" width="13" style="56" customWidth="1"/>
    <col min="15882" max="15882" width="12.7109375" style="56" customWidth="1"/>
    <col min="15883" max="15883" width="13.42578125" style="56" customWidth="1"/>
    <col min="15884" max="15884" width="12.7109375" style="56" customWidth="1"/>
    <col min="15885" max="15885" width="10.7109375" style="56" customWidth="1"/>
    <col min="15886" max="16129" width="9.28515625" style="56"/>
    <col min="16130" max="16130" width="10.7109375" style="56" customWidth="1"/>
    <col min="16131" max="16131" width="13.42578125" style="56" customWidth="1"/>
    <col min="16132" max="16132" width="12.7109375" style="56" customWidth="1"/>
    <col min="16133" max="16133" width="12.42578125" style="56" customWidth="1"/>
    <col min="16134" max="16134" width="13.7109375" style="56" customWidth="1"/>
    <col min="16135" max="16135" width="11.7109375" style="56" customWidth="1"/>
    <col min="16136" max="16136" width="10.7109375" style="56" customWidth="1"/>
    <col min="16137" max="16137" width="13" style="56" customWidth="1"/>
    <col min="16138" max="16138" width="12.7109375" style="56" customWidth="1"/>
    <col min="16139" max="16139" width="13.42578125" style="56" customWidth="1"/>
    <col min="16140" max="16140" width="12.7109375" style="56" customWidth="1"/>
    <col min="16141" max="16141" width="10.7109375" style="56" customWidth="1"/>
    <col min="16142" max="16384" width="9.28515625" style="56"/>
  </cols>
  <sheetData>
    <row r="1" spans="1:13" s="46" customFormat="1" ht="35.65" customHeight="1" x14ac:dyDescent="0.25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s="46" customFormat="1" ht="35.65" customHeight="1" x14ac:dyDescent="0.25">
      <c r="A2" s="147" t="s">
        <v>18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s="46" customFormat="1" ht="35.65" customHeight="1" x14ac:dyDescent="0.25">
      <c r="A3" s="47"/>
      <c r="B3" s="148" t="s">
        <v>73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s="46" customFormat="1" ht="35.65" customHeight="1" x14ac:dyDescent="0.25">
      <c r="A4" s="149" t="s">
        <v>19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3" s="49" customFormat="1" ht="35.65" customHeight="1" x14ac:dyDescent="0.25">
      <c r="A5" s="48"/>
      <c r="E5" s="50" t="s">
        <v>20</v>
      </c>
      <c r="F5" s="150" t="s">
        <v>68</v>
      </c>
      <c r="G5" s="150"/>
      <c r="H5" s="150"/>
      <c r="I5" s="150"/>
      <c r="J5" s="150"/>
    </row>
    <row r="6" spans="1:13" s="52" customFormat="1" x14ac:dyDescent="0.2">
      <c r="A6" s="51"/>
      <c r="L6" s="53" t="s">
        <v>2</v>
      </c>
      <c r="M6" s="53" t="s">
        <v>2</v>
      </c>
    </row>
    <row r="7" spans="1:13" x14ac:dyDescent="0.2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3" t="s">
        <v>4</v>
      </c>
      <c r="M7" s="53" t="s">
        <v>4</v>
      </c>
    </row>
    <row r="8" spans="1:13" x14ac:dyDescent="0.2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3" t="s">
        <v>6</v>
      </c>
      <c r="M8" s="53" t="s">
        <v>6</v>
      </c>
    </row>
    <row r="9" spans="1:13" x14ac:dyDescent="0.2">
      <c r="A9" s="54" t="s">
        <v>7</v>
      </c>
      <c r="B9" s="55"/>
      <c r="C9" s="55"/>
      <c r="E9" s="55"/>
      <c r="F9" s="55"/>
      <c r="G9" s="55"/>
      <c r="H9" s="55"/>
      <c r="I9" s="55"/>
      <c r="J9" s="55"/>
      <c r="K9" s="55"/>
      <c r="L9" s="53" t="s">
        <v>8</v>
      </c>
      <c r="M9" s="53" t="s">
        <v>9</v>
      </c>
    </row>
    <row r="10" spans="1:13" x14ac:dyDescent="0.2">
      <c r="A10" s="54" t="s">
        <v>10</v>
      </c>
      <c r="B10" s="57"/>
      <c r="C10" s="58"/>
      <c r="D10" s="58"/>
      <c r="E10" s="58"/>
      <c r="F10" s="59" t="s">
        <v>31</v>
      </c>
      <c r="G10" s="58"/>
      <c r="H10" s="58"/>
      <c r="I10" s="58"/>
      <c r="J10" s="58"/>
      <c r="K10" s="58"/>
      <c r="L10" s="53" t="s">
        <v>11</v>
      </c>
      <c r="M10" s="53" t="s">
        <v>11</v>
      </c>
    </row>
    <row r="11" spans="1:13" s="53" customFormat="1" x14ac:dyDescent="0.2">
      <c r="A11" s="54" t="s">
        <v>12</v>
      </c>
      <c r="B11" s="54">
        <v>2015</v>
      </c>
      <c r="C11" s="54">
        <f t="shared" ref="C11:K11" si="0">B11+1</f>
        <v>2016</v>
      </c>
      <c r="D11" s="54">
        <f t="shared" si="0"/>
        <v>2017</v>
      </c>
      <c r="E11" s="54">
        <f t="shared" si="0"/>
        <v>2018</v>
      </c>
      <c r="F11" s="54">
        <f t="shared" si="0"/>
        <v>2019</v>
      </c>
      <c r="G11" s="54">
        <f t="shared" si="0"/>
        <v>2020</v>
      </c>
      <c r="H11" s="54">
        <f t="shared" si="0"/>
        <v>2021</v>
      </c>
      <c r="I11" s="54">
        <f t="shared" si="0"/>
        <v>2022</v>
      </c>
      <c r="J11" s="54">
        <f t="shared" si="0"/>
        <v>2023</v>
      </c>
      <c r="K11" s="54">
        <f t="shared" si="0"/>
        <v>2024</v>
      </c>
      <c r="L11" s="53" t="s">
        <v>13</v>
      </c>
      <c r="M11" s="53" t="s">
        <v>13</v>
      </c>
    </row>
    <row r="12" spans="1:13" x14ac:dyDescent="0.2">
      <c r="A12" s="60" t="s">
        <v>14</v>
      </c>
      <c r="B12" s="97">
        <v>0</v>
      </c>
      <c r="C12" s="97">
        <v>0</v>
      </c>
      <c r="D12" s="97">
        <v>0</v>
      </c>
      <c r="E12" s="97">
        <v>0</v>
      </c>
      <c r="F12" s="97">
        <v>0</v>
      </c>
      <c r="G12" s="97">
        <v>0</v>
      </c>
      <c r="H12" s="97">
        <v>0</v>
      </c>
      <c r="I12" s="97">
        <v>0</v>
      </c>
      <c r="J12" s="97">
        <v>0</v>
      </c>
      <c r="K12" s="97">
        <v>0</v>
      </c>
      <c r="L12" s="97">
        <v>0</v>
      </c>
      <c r="M12" s="97">
        <v>0</v>
      </c>
    </row>
    <row r="13" spans="1:13" x14ac:dyDescent="0.2">
      <c r="A13" s="62">
        <v>1995</v>
      </c>
      <c r="B13" s="97">
        <v>0</v>
      </c>
      <c r="C13" s="97">
        <v>0</v>
      </c>
      <c r="D13" s="97">
        <v>0</v>
      </c>
      <c r="E13" s="97">
        <v>0</v>
      </c>
      <c r="F13" s="97">
        <v>0</v>
      </c>
      <c r="G13" s="97">
        <v>0</v>
      </c>
      <c r="H13" s="97">
        <v>0</v>
      </c>
      <c r="I13" s="97">
        <v>0</v>
      </c>
      <c r="J13" s="97">
        <v>0</v>
      </c>
      <c r="K13" s="97">
        <v>0</v>
      </c>
      <c r="L13" s="97">
        <v>0</v>
      </c>
      <c r="M13" s="97">
        <v>0</v>
      </c>
    </row>
    <row r="14" spans="1:13" x14ac:dyDescent="0.2">
      <c r="A14" s="63">
        <f t="shared" ref="A14:A42" si="1">1+A13</f>
        <v>1996</v>
      </c>
      <c r="B14" s="97">
        <v>0</v>
      </c>
      <c r="C14" s="97">
        <v>0</v>
      </c>
      <c r="D14" s="97">
        <v>0</v>
      </c>
      <c r="E14" s="97">
        <v>0</v>
      </c>
      <c r="F14" s="97">
        <v>0</v>
      </c>
      <c r="G14" s="97">
        <v>0</v>
      </c>
      <c r="H14" s="97">
        <v>0</v>
      </c>
      <c r="I14" s="97">
        <v>0</v>
      </c>
      <c r="J14" s="97">
        <v>0</v>
      </c>
      <c r="K14" s="97">
        <v>0</v>
      </c>
      <c r="L14" s="97">
        <v>0</v>
      </c>
      <c r="M14" s="97">
        <v>0</v>
      </c>
    </row>
    <row r="15" spans="1:13" x14ac:dyDescent="0.2">
      <c r="A15" s="63">
        <f t="shared" si="1"/>
        <v>1997</v>
      </c>
      <c r="B15" s="97">
        <v>0</v>
      </c>
      <c r="C15" s="97">
        <v>0</v>
      </c>
      <c r="D15" s="97">
        <v>0</v>
      </c>
      <c r="E15" s="97">
        <v>0</v>
      </c>
      <c r="F15" s="97">
        <v>0</v>
      </c>
      <c r="G15" s="97">
        <v>0</v>
      </c>
      <c r="H15" s="97">
        <v>0</v>
      </c>
      <c r="I15" s="97">
        <v>0</v>
      </c>
      <c r="J15" s="97">
        <v>0</v>
      </c>
      <c r="K15" s="97">
        <v>0</v>
      </c>
      <c r="L15" s="97">
        <v>0</v>
      </c>
      <c r="M15" s="97">
        <v>0</v>
      </c>
    </row>
    <row r="16" spans="1:13" x14ac:dyDescent="0.2">
      <c r="A16" s="63">
        <f t="shared" si="1"/>
        <v>1998</v>
      </c>
      <c r="B16" s="97">
        <v>0</v>
      </c>
      <c r="C16" s="97">
        <v>0</v>
      </c>
      <c r="D16" s="97">
        <v>0</v>
      </c>
      <c r="E16" s="97">
        <v>0</v>
      </c>
      <c r="F16" s="97">
        <v>0</v>
      </c>
      <c r="G16" s="97">
        <v>0</v>
      </c>
      <c r="H16" s="97">
        <v>0</v>
      </c>
      <c r="I16" s="97">
        <v>0</v>
      </c>
      <c r="J16" s="97">
        <v>0</v>
      </c>
      <c r="K16" s="97">
        <v>0</v>
      </c>
      <c r="L16" s="97">
        <v>0</v>
      </c>
      <c r="M16" s="97">
        <v>0</v>
      </c>
    </row>
    <row r="17" spans="1:13" x14ac:dyDescent="0.2">
      <c r="A17" s="63">
        <f t="shared" si="1"/>
        <v>1999</v>
      </c>
      <c r="B17" s="97">
        <v>0</v>
      </c>
      <c r="C17" s="97">
        <v>0</v>
      </c>
      <c r="D17" s="97">
        <v>0</v>
      </c>
      <c r="E17" s="97">
        <v>0</v>
      </c>
      <c r="F17" s="97">
        <v>0</v>
      </c>
      <c r="G17" s="97">
        <v>0</v>
      </c>
      <c r="H17" s="97">
        <v>0</v>
      </c>
      <c r="I17" s="97">
        <v>0</v>
      </c>
      <c r="J17" s="97">
        <v>0</v>
      </c>
      <c r="K17" s="97">
        <v>0</v>
      </c>
      <c r="L17" s="97">
        <v>0</v>
      </c>
      <c r="M17" s="97">
        <v>0</v>
      </c>
    </row>
    <row r="18" spans="1:13" x14ac:dyDescent="0.2">
      <c r="A18" s="63">
        <f t="shared" si="1"/>
        <v>2000</v>
      </c>
      <c r="B18" s="97">
        <v>0</v>
      </c>
      <c r="C18" s="97">
        <v>0</v>
      </c>
      <c r="D18" s="97">
        <v>0</v>
      </c>
      <c r="E18" s="97">
        <v>0</v>
      </c>
      <c r="F18" s="97">
        <v>0</v>
      </c>
      <c r="G18" s="97">
        <v>0</v>
      </c>
      <c r="H18" s="97">
        <v>0</v>
      </c>
      <c r="I18" s="97">
        <v>0</v>
      </c>
      <c r="J18" s="97">
        <v>0</v>
      </c>
      <c r="K18" s="97">
        <v>0</v>
      </c>
      <c r="L18" s="97">
        <v>0</v>
      </c>
      <c r="M18" s="97">
        <v>0</v>
      </c>
    </row>
    <row r="19" spans="1:13" x14ac:dyDescent="0.2">
      <c r="A19" s="63">
        <f t="shared" si="1"/>
        <v>2001</v>
      </c>
      <c r="B19" s="97">
        <v>0</v>
      </c>
      <c r="C19" s="97">
        <v>0</v>
      </c>
      <c r="D19" s="97">
        <v>0</v>
      </c>
      <c r="E19" s="97">
        <v>0</v>
      </c>
      <c r="F19" s="97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</row>
    <row r="20" spans="1:13" x14ac:dyDescent="0.2">
      <c r="A20" s="63">
        <f t="shared" si="1"/>
        <v>2002</v>
      </c>
      <c r="B20" s="97">
        <v>0</v>
      </c>
      <c r="C20" s="97">
        <v>0</v>
      </c>
      <c r="D20" s="97">
        <v>0</v>
      </c>
      <c r="E20" s="97">
        <v>0</v>
      </c>
      <c r="F20" s="97">
        <v>0</v>
      </c>
      <c r="G20" s="97">
        <v>0</v>
      </c>
      <c r="H20" s="97">
        <v>0</v>
      </c>
      <c r="I20" s="97">
        <v>0</v>
      </c>
      <c r="J20" s="97">
        <v>0</v>
      </c>
      <c r="K20" s="97">
        <v>0</v>
      </c>
      <c r="L20" s="97">
        <v>0</v>
      </c>
      <c r="M20" s="97">
        <v>0</v>
      </c>
    </row>
    <row r="21" spans="1:13" x14ac:dyDescent="0.2">
      <c r="A21" s="63">
        <f t="shared" si="1"/>
        <v>2003</v>
      </c>
      <c r="B21" s="97">
        <v>0</v>
      </c>
      <c r="C21" s="97">
        <v>0</v>
      </c>
      <c r="D21" s="97">
        <v>0</v>
      </c>
      <c r="E21" s="97">
        <v>0</v>
      </c>
      <c r="F21" s="97">
        <v>0</v>
      </c>
      <c r="G21" s="97">
        <v>0</v>
      </c>
      <c r="H21" s="97">
        <v>0</v>
      </c>
      <c r="I21" s="97">
        <v>0</v>
      </c>
      <c r="J21" s="97">
        <v>0</v>
      </c>
      <c r="K21" s="97">
        <v>0</v>
      </c>
      <c r="L21" s="97">
        <v>0</v>
      </c>
      <c r="M21" s="97">
        <v>0</v>
      </c>
    </row>
    <row r="22" spans="1:13" x14ac:dyDescent="0.2">
      <c r="A22" s="63">
        <f t="shared" si="1"/>
        <v>2004</v>
      </c>
      <c r="B22" s="97">
        <v>0</v>
      </c>
      <c r="C22" s="97">
        <v>0</v>
      </c>
      <c r="D22" s="97">
        <v>0</v>
      </c>
      <c r="E22" s="97">
        <v>0</v>
      </c>
      <c r="F22" s="97">
        <v>0</v>
      </c>
      <c r="G22" s="97">
        <v>0</v>
      </c>
      <c r="H22" s="97">
        <v>0</v>
      </c>
      <c r="I22" s="97">
        <v>0</v>
      </c>
      <c r="J22" s="97">
        <v>0</v>
      </c>
      <c r="K22" s="97">
        <v>0</v>
      </c>
      <c r="L22" s="97">
        <v>0</v>
      </c>
      <c r="M22" s="97">
        <v>0</v>
      </c>
    </row>
    <row r="23" spans="1:13" x14ac:dyDescent="0.2">
      <c r="A23" s="63">
        <f t="shared" si="1"/>
        <v>2005</v>
      </c>
      <c r="B23" s="97">
        <v>0</v>
      </c>
      <c r="C23" s="97">
        <v>0</v>
      </c>
      <c r="D23" s="97">
        <v>0</v>
      </c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</row>
    <row r="24" spans="1:13" x14ac:dyDescent="0.2">
      <c r="A24" s="63">
        <f t="shared" si="1"/>
        <v>2006</v>
      </c>
      <c r="B24" s="97">
        <v>0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7">
        <v>0</v>
      </c>
      <c r="J24" s="97">
        <v>0</v>
      </c>
      <c r="K24" s="97">
        <v>0</v>
      </c>
      <c r="L24" s="97">
        <v>0</v>
      </c>
      <c r="M24" s="97">
        <v>0</v>
      </c>
    </row>
    <row r="25" spans="1:13" s="64" customFormat="1" x14ac:dyDescent="0.2">
      <c r="A25" s="63">
        <f t="shared" si="1"/>
        <v>2007</v>
      </c>
      <c r="B25" s="97">
        <v>0</v>
      </c>
      <c r="C25" s="97">
        <v>0</v>
      </c>
      <c r="D25" s="97">
        <v>0</v>
      </c>
      <c r="E25" s="97">
        <v>0</v>
      </c>
      <c r="F25" s="97">
        <v>0</v>
      </c>
      <c r="G25" s="97">
        <v>0</v>
      </c>
      <c r="H25" s="97">
        <v>0</v>
      </c>
      <c r="I25" s="97">
        <v>0</v>
      </c>
      <c r="J25" s="97">
        <v>0</v>
      </c>
      <c r="K25" s="97">
        <v>0</v>
      </c>
      <c r="L25" s="97">
        <v>0</v>
      </c>
      <c r="M25" s="97">
        <v>0</v>
      </c>
    </row>
    <row r="26" spans="1:13" x14ac:dyDescent="0.2">
      <c r="A26" s="63">
        <f t="shared" si="1"/>
        <v>2008</v>
      </c>
      <c r="B26" s="97">
        <v>0</v>
      </c>
      <c r="C26" s="97">
        <v>0</v>
      </c>
      <c r="D26" s="97">
        <v>0</v>
      </c>
      <c r="E26" s="97">
        <v>0</v>
      </c>
      <c r="F26" s="97">
        <v>0</v>
      </c>
      <c r="G26" s="97">
        <v>0</v>
      </c>
      <c r="H26" s="97">
        <v>0</v>
      </c>
      <c r="I26" s="97">
        <v>0</v>
      </c>
      <c r="J26" s="97">
        <v>0</v>
      </c>
      <c r="K26" s="97">
        <v>0</v>
      </c>
      <c r="L26" s="97">
        <v>0</v>
      </c>
      <c r="M26" s="97">
        <v>0</v>
      </c>
    </row>
    <row r="27" spans="1:13" x14ac:dyDescent="0.2">
      <c r="A27" s="63">
        <f t="shared" si="1"/>
        <v>2009</v>
      </c>
      <c r="B27" s="97">
        <v>0</v>
      </c>
      <c r="C27" s="97">
        <v>0</v>
      </c>
      <c r="D27" s="97">
        <v>0</v>
      </c>
      <c r="E27" s="97">
        <v>0</v>
      </c>
      <c r="F27" s="97">
        <v>0</v>
      </c>
      <c r="G27" s="97">
        <v>0</v>
      </c>
      <c r="H27" s="97">
        <v>0</v>
      </c>
      <c r="I27" s="97">
        <v>0</v>
      </c>
      <c r="J27" s="97">
        <v>0</v>
      </c>
      <c r="K27" s="97">
        <v>0</v>
      </c>
      <c r="L27" s="97">
        <v>0</v>
      </c>
      <c r="M27" s="97">
        <v>0</v>
      </c>
    </row>
    <row r="28" spans="1:13" x14ac:dyDescent="0.2">
      <c r="A28" s="63">
        <f t="shared" si="1"/>
        <v>2010</v>
      </c>
      <c r="B28" s="97">
        <v>0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  <c r="J28" s="97">
        <v>0</v>
      </c>
      <c r="K28" s="97">
        <v>0</v>
      </c>
      <c r="L28" s="97">
        <v>0</v>
      </c>
      <c r="M28" s="97">
        <v>0</v>
      </c>
    </row>
    <row r="29" spans="1:13" x14ac:dyDescent="0.2">
      <c r="A29" s="63">
        <f t="shared" si="1"/>
        <v>2011</v>
      </c>
      <c r="B29" s="97">
        <v>17</v>
      </c>
      <c r="C29" s="97">
        <v>20</v>
      </c>
      <c r="D29" s="97">
        <v>21</v>
      </c>
      <c r="E29" s="97">
        <v>21</v>
      </c>
      <c r="F29" s="97">
        <v>21</v>
      </c>
      <c r="G29" s="97">
        <v>21</v>
      </c>
      <c r="H29" s="97">
        <v>21</v>
      </c>
      <c r="I29" s="97">
        <v>21</v>
      </c>
      <c r="J29" s="97">
        <v>21</v>
      </c>
      <c r="K29" s="97">
        <v>21</v>
      </c>
      <c r="L29" s="97">
        <v>0</v>
      </c>
      <c r="M29" s="97">
        <v>0</v>
      </c>
    </row>
    <row r="30" spans="1:13" x14ac:dyDescent="0.2">
      <c r="A30" s="63">
        <f t="shared" si="1"/>
        <v>2012</v>
      </c>
      <c r="B30" s="97">
        <v>0</v>
      </c>
      <c r="C30" s="97">
        <v>7</v>
      </c>
      <c r="D30" s="97">
        <v>12</v>
      </c>
      <c r="E30" s="97">
        <v>12</v>
      </c>
      <c r="F30" s="97">
        <v>12</v>
      </c>
      <c r="G30" s="97">
        <v>12</v>
      </c>
      <c r="H30" s="97">
        <v>12</v>
      </c>
      <c r="I30" s="97">
        <v>12</v>
      </c>
      <c r="J30" s="97">
        <v>12</v>
      </c>
      <c r="K30" s="97">
        <v>12</v>
      </c>
      <c r="L30" s="97">
        <v>1</v>
      </c>
      <c r="M30" s="97">
        <v>3</v>
      </c>
    </row>
    <row r="31" spans="1:13" x14ac:dyDescent="0.2">
      <c r="A31" s="63">
        <f t="shared" si="1"/>
        <v>2013</v>
      </c>
      <c r="B31" s="97">
        <v>21</v>
      </c>
      <c r="C31" s="97">
        <v>22</v>
      </c>
      <c r="D31" s="97">
        <v>23</v>
      </c>
      <c r="E31" s="97">
        <v>23</v>
      </c>
      <c r="F31" s="97">
        <v>23</v>
      </c>
      <c r="G31" s="97">
        <v>23</v>
      </c>
      <c r="H31" s="97">
        <v>23</v>
      </c>
      <c r="I31" s="97">
        <v>23</v>
      </c>
      <c r="J31" s="97">
        <v>23</v>
      </c>
      <c r="K31" s="97">
        <v>23</v>
      </c>
      <c r="L31" s="97">
        <v>0</v>
      </c>
      <c r="M31" s="97">
        <v>2</v>
      </c>
    </row>
    <row r="32" spans="1:13" x14ac:dyDescent="0.2">
      <c r="A32" s="63">
        <f t="shared" si="1"/>
        <v>2014</v>
      </c>
      <c r="B32" s="97">
        <v>0</v>
      </c>
      <c r="C32" s="97">
        <v>0</v>
      </c>
      <c r="D32" s="97">
        <v>0</v>
      </c>
      <c r="E32" s="97">
        <v>0</v>
      </c>
      <c r="F32" s="97">
        <v>0</v>
      </c>
      <c r="G32" s="97">
        <v>0</v>
      </c>
      <c r="H32" s="97">
        <v>0</v>
      </c>
      <c r="I32" s="97">
        <v>0</v>
      </c>
      <c r="J32" s="97">
        <v>0</v>
      </c>
      <c r="K32" s="97">
        <v>0</v>
      </c>
      <c r="L32" s="97">
        <v>1</v>
      </c>
      <c r="M32" s="97">
        <v>1</v>
      </c>
    </row>
    <row r="33" spans="1:13" x14ac:dyDescent="0.2">
      <c r="A33" s="63">
        <f t="shared" si="1"/>
        <v>2015</v>
      </c>
      <c r="B33" s="97">
        <v>0</v>
      </c>
      <c r="C33" s="97">
        <v>0</v>
      </c>
      <c r="D33" s="97">
        <v>1</v>
      </c>
      <c r="E33" s="97">
        <v>1</v>
      </c>
      <c r="F33" s="97">
        <v>1</v>
      </c>
      <c r="G33" s="97">
        <v>5</v>
      </c>
      <c r="H33" s="97">
        <v>5</v>
      </c>
      <c r="I33" s="97">
        <v>5</v>
      </c>
      <c r="J33" s="97">
        <v>5</v>
      </c>
      <c r="K33" s="97">
        <v>5</v>
      </c>
      <c r="L33" s="97">
        <v>0</v>
      </c>
      <c r="M33" s="97">
        <v>2</v>
      </c>
    </row>
    <row r="34" spans="1:13" x14ac:dyDescent="0.2">
      <c r="A34" s="63">
        <f t="shared" si="1"/>
        <v>2016</v>
      </c>
      <c r="B34" s="120"/>
      <c r="C34" s="97">
        <v>0</v>
      </c>
      <c r="D34" s="97">
        <v>0</v>
      </c>
      <c r="E34" s="97">
        <v>12</v>
      </c>
      <c r="F34" s="97">
        <v>12</v>
      </c>
      <c r="G34" s="97">
        <v>29</v>
      </c>
      <c r="H34" s="97">
        <v>29</v>
      </c>
      <c r="I34" s="97">
        <v>29</v>
      </c>
      <c r="J34" s="97">
        <v>29</v>
      </c>
      <c r="K34" s="97">
        <v>29</v>
      </c>
      <c r="L34" s="97">
        <v>1</v>
      </c>
      <c r="M34" s="97">
        <v>1</v>
      </c>
    </row>
    <row r="35" spans="1:13" x14ac:dyDescent="0.2">
      <c r="A35" s="63">
        <f t="shared" si="1"/>
        <v>2017</v>
      </c>
      <c r="B35" s="120"/>
      <c r="C35" s="120"/>
      <c r="D35" s="97">
        <v>0</v>
      </c>
      <c r="E35" s="97">
        <v>0</v>
      </c>
      <c r="F35" s="97">
        <v>0</v>
      </c>
      <c r="G35" s="97">
        <v>0</v>
      </c>
      <c r="H35" s="97">
        <v>0</v>
      </c>
      <c r="I35" s="97">
        <v>0</v>
      </c>
      <c r="J35" s="97">
        <v>0</v>
      </c>
      <c r="K35" s="97">
        <v>0</v>
      </c>
      <c r="L35" s="97">
        <v>0</v>
      </c>
      <c r="M35" s="97">
        <v>0</v>
      </c>
    </row>
    <row r="36" spans="1:13" x14ac:dyDescent="0.2">
      <c r="A36" s="63">
        <f t="shared" si="1"/>
        <v>2018</v>
      </c>
      <c r="B36" s="120"/>
      <c r="C36" s="120"/>
      <c r="D36" s="120"/>
      <c r="E36" s="97">
        <v>0</v>
      </c>
      <c r="F36" s="97">
        <v>0</v>
      </c>
      <c r="G36" s="97">
        <v>5</v>
      </c>
      <c r="H36" s="97">
        <v>5</v>
      </c>
      <c r="I36" s="97">
        <v>5</v>
      </c>
      <c r="J36" s="97">
        <v>5</v>
      </c>
      <c r="K36" s="97">
        <v>5</v>
      </c>
      <c r="L36" s="97">
        <v>0</v>
      </c>
      <c r="M36" s="97">
        <v>0</v>
      </c>
    </row>
    <row r="37" spans="1:13" x14ac:dyDescent="0.2">
      <c r="A37" s="63">
        <f t="shared" si="1"/>
        <v>2019</v>
      </c>
      <c r="B37" s="120"/>
      <c r="C37" s="120"/>
      <c r="D37" s="120"/>
      <c r="E37" s="120"/>
      <c r="F37" s="97">
        <v>0</v>
      </c>
      <c r="G37" s="97">
        <v>7</v>
      </c>
      <c r="H37" s="97">
        <v>13</v>
      </c>
      <c r="I37" s="97">
        <v>13</v>
      </c>
      <c r="J37" s="97">
        <v>13</v>
      </c>
      <c r="K37" s="97">
        <v>13</v>
      </c>
      <c r="L37" s="97">
        <v>1</v>
      </c>
      <c r="M37" s="97">
        <v>1</v>
      </c>
    </row>
    <row r="38" spans="1:13" x14ac:dyDescent="0.2">
      <c r="A38" s="63">
        <f t="shared" si="1"/>
        <v>2020</v>
      </c>
      <c r="B38" s="120"/>
      <c r="C38" s="120"/>
      <c r="D38" s="120"/>
      <c r="E38" s="120"/>
      <c r="F38" s="120"/>
      <c r="G38" s="97">
        <v>0</v>
      </c>
      <c r="H38" s="97">
        <v>227</v>
      </c>
      <c r="I38" s="97">
        <v>205</v>
      </c>
      <c r="J38" s="97">
        <v>215</v>
      </c>
      <c r="K38" s="97">
        <v>223</v>
      </c>
      <c r="L38" s="97">
        <v>1</v>
      </c>
      <c r="M38" s="97">
        <v>1</v>
      </c>
    </row>
    <row r="39" spans="1:13" x14ac:dyDescent="0.2">
      <c r="A39" s="63">
        <f t="shared" si="1"/>
        <v>2021</v>
      </c>
      <c r="B39" s="120"/>
      <c r="C39" s="120"/>
      <c r="D39" s="120"/>
      <c r="E39" s="120"/>
      <c r="F39" s="120"/>
      <c r="G39" s="120"/>
      <c r="H39" s="97">
        <v>0</v>
      </c>
      <c r="I39" s="97">
        <v>0</v>
      </c>
      <c r="J39" s="97">
        <v>0</v>
      </c>
      <c r="K39" s="97">
        <v>0</v>
      </c>
      <c r="L39" s="97">
        <v>0</v>
      </c>
      <c r="M39" s="97">
        <v>1</v>
      </c>
    </row>
    <row r="40" spans="1:13" x14ac:dyDescent="0.2">
      <c r="A40" s="63">
        <f t="shared" si="1"/>
        <v>2022</v>
      </c>
      <c r="B40" s="120"/>
      <c r="C40" s="120"/>
      <c r="D40" s="120"/>
      <c r="E40" s="120"/>
      <c r="F40" s="120"/>
      <c r="G40" s="120"/>
      <c r="H40" s="120"/>
      <c r="I40" s="97">
        <v>0</v>
      </c>
      <c r="J40" s="97">
        <v>20</v>
      </c>
      <c r="K40" s="97">
        <v>20</v>
      </c>
      <c r="L40" s="97">
        <v>1</v>
      </c>
      <c r="M40" s="97">
        <v>0</v>
      </c>
    </row>
    <row r="41" spans="1:13" x14ac:dyDescent="0.2">
      <c r="A41" s="63">
        <f t="shared" si="1"/>
        <v>2023</v>
      </c>
      <c r="B41" s="120"/>
      <c r="C41" s="120"/>
      <c r="D41" s="120"/>
      <c r="E41" s="120"/>
      <c r="F41" s="120"/>
      <c r="G41" s="120"/>
      <c r="H41" s="120"/>
      <c r="I41" s="120"/>
      <c r="J41" s="97">
        <v>0</v>
      </c>
      <c r="K41" s="97">
        <v>0</v>
      </c>
      <c r="L41" s="97">
        <v>1</v>
      </c>
      <c r="M41" s="97">
        <v>0</v>
      </c>
    </row>
    <row r="42" spans="1:13" x14ac:dyDescent="0.2">
      <c r="A42" s="63">
        <f t="shared" si="1"/>
        <v>2024</v>
      </c>
      <c r="B42" s="120"/>
      <c r="C42" s="120"/>
      <c r="D42" s="120"/>
      <c r="E42" s="120"/>
      <c r="F42" s="120"/>
      <c r="G42" s="120"/>
      <c r="H42" s="120"/>
      <c r="I42" s="120"/>
      <c r="J42" s="120"/>
      <c r="K42" s="97">
        <v>0</v>
      </c>
      <c r="L42" s="97">
        <v>0</v>
      </c>
      <c r="M42" s="97">
        <v>0</v>
      </c>
    </row>
    <row r="43" spans="1:13" ht="39.6" customHeight="1" x14ac:dyDescent="0.2">
      <c r="A43" s="54"/>
      <c r="B43" s="66"/>
      <c r="C43" s="66"/>
      <c r="D43" s="66"/>
      <c r="E43" s="66"/>
      <c r="F43" s="66"/>
      <c r="G43" s="66"/>
      <c r="H43" s="66"/>
      <c r="I43" s="66"/>
      <c r="J43" s="67">
        <v>2023</v>
      </c>
      <c r="K43" s="67">
        <v>2024</v>
      </c>
    </row>
    <row r="44" spans="1:13" x14ac:dyDescent="0.2">
      <c r="B44" s="66"/>
      <c r="C44" s="66"/>
      <c r="D44" s="66"/>
      <c r="E44" s="66"/>
      <c r="F44" s="66"/>
      <c r="G44" s="66"/>
      <c r="H44" s="66"/>
      <c r="I44" s="68" t="s">
        <v>15</v>
      </c>
      <c r="J44" s="69">
        <f>SUM(J12:J41)</f>
        <v>343</v>
      </c>
      <c r="K44" s="69">
        <f>SUM(K12:K42)</f>
        <v>351</v>
      </c>
    </row>
    <row r="45" spans="1:13" x14ac:dyDescent="0.2">
      <c r="A45" s="70"/>
      <c r="B45" s="66"/>
      <c r="C45" s="66"/>
      <c r="D45" s="66"/>
      <c r="E45" s="66"/>
      <c r="F45" s="66"/>
      <c r="G45" s="66"/>
      <c r="H45" s="66"/>
      <c r="I45" s="66"/>
      <c r="J45" s="68" t="s">
        <v>75</v>
      </c>
      <c r="K45" s="69">
        <f>K44-J44</f>
        <v>8</v>
      </c>
    </row>
    <row r="46" spans="1:13" x14ac:dyDescent="0.2">
      <c r="J46" s="64" t="s">
        <v>21</v>
      </c>
      <c r="K46" s="71">
        <v>8</v>
      </c>
    </row>
    <row r="47" spans="1:13" x14ac:dyDescent="0.2">
      <c r="J47" s="64" t="s">
        <v>22</v>
      </c>
      <c r="K47" s="72">
        <f>K45-K46</f>
        <v>0</v>
      </c>
    </row>
    <row r="48" spans="1:13" ht="36.6" customHeight="1" x14ac:dyDescent="0.2">
      <c r="B48" s="56" t="s">
        <v>23</v>
      </c>
    </row>
    <row r="49" spans="1:13" x14ac:dyDescent="0.2"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3" x14ac:dyDescent="0.2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</row>
    <row r="51" spans="1:13" x14ac:dyDescent="0.2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1"/>
    </row>
    <row r="52" spans="1:13" ht="50.65" customHeight="1" x14ac:dyDescent="0.2">
      <c r="A52" s="70" t="s">
        <v>24</v>
      </c>
      <c r="B52" s="70" t="s">
        <v>25</v>
      </c>
    </row>
    <row r="53" spans="1:13" x14ac:dyDescent="0.2">
      <c r="B53" s="70" t="s">
        <v>26</v>
      </c>
    </row>
    <row r="54" spans="1:13" x14ac:dyDescent="0.2">
      <c r="B54" s="70"/>
    </row>
    <row r="55" spans="1:13" x14ac:dyDescent="0.2">
      <c r="B55" s="70"/>
    </row>
    <row r="56" spans="1:13" x14ac:dyDescent="0.2">
      <c r="A56" s="140" t="s">
        <v>61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ht="30.6" customHeight="1" x14ac:dyDescent="0.2">
      <c r="A57" s="38"/>
      <c r="B57" s="139" t="s">
        <v>56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ht="66.75" customHeight="1" x14ac:dyDescent="0.2">
      <c r="A58" s="38"/>
      <c r="B58" s="37" t="s">
        <v>55</v>
      </c>
      <c r="C58" s="37" t="s">
        <v>54</v>
      </c>
      <c r="D58" s="37" t="s">
        <v>53</v>
      </c>
      <c r="E58" s="37" t="s">
        <v>52</v>
      </c>
      <c r="F58" s="37" t="s">
        <v>51</v>
      </c>
      <c r="G58" s="37" t="s">
        <v>50</v>
      </c>
      <c r="H58" s="37" t="s">
        <v>49</v>
      </c>
      <c r="I58" s="37" t="s">
        <v>48</v>
      </c>
      <c r="J58" s="37" t="s">
        <v>47</v>
      </c>
      <c r="K58" s="37" t="s">
        <v>46</v>
      </c>
      <c r="L58" s="37" t="s">
        <v>45</v>
      </c>
      <c r="M58" s="36" t="s">
        <v>38</v>
      </c>
    </row>
    <row r="59" spans="1:13" ht="39" customHeight="1" x14ac:dyDescent="0.2">
      <c r="A59" s="35" t="s">
        <v>44</v>
      </c>
      <c r="B59" s="33">
        <v>4</v>
      </c>
      <c r="C59" s="33">
        <v>2</v>
      </c>
      <c r="D59" s="33">
        <v>8</v>
      </c>
      <c r="E59" s="33">
        <v>1</v>
      </c>
      <c r="F59" s="33">
        <v>4</v>
      </c>
      <c r="G59" s="33">
        <v>1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40">
        <f>SUM(B59:L59)</f>
        <v>20</v>
      </c>
    </row>
    <row r="60" spans="1:13" ht="51" x14ac:dyDescent="0.2">
      <c r="A60" s="35" t="s">
        <v>36</v>
      </c>
      <c r="B60" s="33">
        <v>14</v>
      </c>
      <c r="C60" s="33">
        <v>30</v>
      </c>
      <c r="D60" s="33">
        <v>272</v>
      </c>
      <c r="E60" s="33">
        <v>15</v>
      </c>
      <c r="F60" s="33">
        <v>19</v>
      </c>
      <c r="G60" s="33">
        <v>1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4">
        <f>SUM(B60:L60)</f>
        <v>351</v>
      </c>
    </row>
    <row r="61" spans="1:13" x14ac:dyDescent="0.2">
      <c r="A61" s="56"/>
      <c r="M61" s="39"/>
    </row>
    <row r="62" spans="1:13" x14ac:dyDescent="0.2">
      <c r="A62" s="140" t="s">
        <v>60</v>
      </c>
      <c r="B62" s="140"/>
      <c r="C62" s="140"/>
      <c r="D62" s="140"/>
      <c r="E62" s="140"/>
      <c r="F62" s="140"/>
      <c r="H62" s="39"/>
      <c r="I62" s="39"/>
      <c r="J62" s="39"/>
      <c r="K62" s="39"/>
      <c r="L62" s="39"/>
      <c r="M62" s="39"/>
    </row>
    <row r="63" spans="1:13" ht="27.75" customHeight="1" x14ac:dyDescent="0.2">
      <c r="A63" s="38"/>
      <c r="B63" s="141" t="s">
        <v>43</v>
      </c>
      <c r="C63" s="142"/>
      <c r="D63" s="142"/>
      <c r="E63" s="142"/>
      <c r="F63" s="143"/>
    </row>
    <row r="64" spans="1:13" ht="44.25" customHeight="1" x14ac:dyDescent="0.2">
      <c r="A64" s="38"/>
      <c r="B64" s="37" t="s">
        <v>42</v>
      </c>
      <c r="C64" s="37" t="s">
        <v>41</v>
      </c>
      <c r="D64" s="37" t="s">
        <v>40</v>
      </c>
      <c r="E64" s="37" t="s">
        <v>39</v>
      </c>
      <c r="F64" s="36" t="s">
        <v>38</v>
      </c>
    </row>
    <row r="65" spans="1:13" ht="38.25" customHeight="1" x14ac:dyDescent="0.2">
      <c r="A65" s="35" t="s">
        <v>37</v>
      </c>
      <c r="B65" s="33">
        <v>0</v>
      </c>
      <c r="C65" s="33">
        <v>0</v>
      </c>
      <c r="D65" s="33">
        <v>18</v>
      </c>
      <c r="E65" s="33">
        <v>2</v>
      </c>
      <c r="F65" s="40">
        <f>SUM(B65:E65)</f>
        <v>20</v>
      </c>
    </row>
    <row r="66" spans="1:13" ht="53.25" customHeight="1" x14ac:dyDescent="0.2">
      <c r="A66" s="35" t="s">
        <v>36</v>
      </c>
      <c r="B66" s="33">
        <v>0</v>
      </c>
      <c r="C66" s="33">
        <v>0</v>
      </c>
      <c r="D66" s="33">
        <v>334</v>
      </c>
      <c r="E66" s="33">
        <v>17</v>
      </c>
      <c r="F66" s="34">
        <f>SUM(B66:E66)</f>
        <v>351</v>
      </c>
    </row>
    <row r="69" spans="1:13" ht="18" x14ac:dyDescent="0.25">
      <c r="B69" s="144" t="str">
        <f>IF(M59=F65, "", "FORM NOT SUBMITTABLE UNTIL TOTAL NUMBER OF CLAIMS IN PART B TIES TO PART C")</f>
        <v/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</row>
    <row r="71" spans="1:13" ht="34.5" customHeight="1" x14ac:dyDescent="0.25">
      <c r="B71" s="145" t="str">
        <f>IF(AND(M60=K44, F66=K44),"","FORM NOT SUBMITTABLE UNTIL TOTAL AMOUNT OF CLAIMS PAID IN PART B AND C TIES TO TOTAL AMOUNT PAID IN PART A")</f>
        <v/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</sheetData>
  <sheetProtection selectLockedCells="1"/>
  <protectedRanges>
    <protectedRange password="DF44" sqref="B59:G59 D65:E65 H59:L60 B65:C66 B12:M29 L30:M30 B31:C31 B32:B33 C33:D34 D35 F37:G37 G38 E36:M36 K33 L32 L34 H39 J41 L37:M37 M41:M42 K42 M39 I40:L40" name="Range1"/>
  </protectedRanges>
  <mergeCells count="11">
    <mergeCell ref="B57:M57"/>
    <mergeCell ref="A62:F62"/>
    <mergeCell ref="B63:F63"/>
    <mergeCell ref="B69:M69"/>
    <mergeCell ref="B71:M71"/>
    <mergeCell ref="A56:M56"/>
    <mergeCell ref="A1:M1"/>
    <mergeCell ref="A2:M2"/>
    <mergeCell ref="B3:M3"/>
    <mergeCell ref="A4:M4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41</vt:i4>
      </vt:variant>
    </vt:vector>
  </HeadingPairs>
  <TitlesOfParts>
    <vt:vector size="62" baseType="lpstr">
      <vt:lpstr>Aggregation</vt:lpstr>
      <vt:lpstr>Alamo Title Insurance</vt:lpstr>
      <vt:lpstr>Alliant National Title Ins Co</vt:lpstr>
      <vt:lpstr>AmTrust Title Insurance Co</vt:lpstr>
      <vt:lpstr>Chicago Title Insurance Company</vt:lpstr>
      <vt:lpstr>Commonwealth Land Title Ins Co</vt:lpstr>
      <vt:lpstr>DHI Title Insurance Company</vt:lpstr>
      <vt:lpstr>Doma Title Insurance Inc</vt:lpstr>
      <vt:lpstr>Essent TItle Insurance</vt:lpstr>
      <vt:lpstr>Fidelity National Title Ins Co</vt:lpstr>
      <vt:lpstr>First American Title Ins Co</vt:lpstr>
      <vt:lpstr>First National Title Ins Co</vt:lpstr>
      <vt:lpstr>Investors Title Insurance Co</vt:lpstr>
      <vt:lpstr>National Title Insurance of NY</vt:lpstr>
      <vt:lpstr>Old Republic National Title Ins</vt:lpstr>
      <vt:lpstr>Premier Land Title Insurance Co</vt:lpstr>
      <vt:lpstr>Radian Title Insurance Inc</vt:lpstr>
      <vt:lpstr>Stewart Title Guaranty Company</vt:lpstr>
      <vt:lpstr>Title Resources Guaranty Co</vt:lpstr>
      <vt:lpstr>Westcor Land Title Insurance Co</vt:lpstr>
      <vt:lpstr>WFG National Title Insurance Co</vt:lpstr>
      <vt:lpstr>Aggregation!Print_Area</vt:lpstr>
      <vt:lpstr>'Alamo Title Insurance'!Print_Area</vt:lpstr>
      <vt:lpstr>'Alliant National Title Ins Co'!Print_Area</vt:lpstr>
      <vt:lpstr>'AmTrust Title Insurance Co'!Print_Area</vt:lpstr>
      <vt:lpstr>'Chicago Title Insurance Company'!Print_Area</vt:lpstr>
      <vt:lpstr>'Commonwealth Land Title Ins Co'!Print_Area</vt:lpstr>
      <vt:lpstr>'DHI Title Insurance Company'!Print_Area</vt:lpstr>
      <vt:lpstr>'Doma Title Insurance Inc'!Print_Area</vt:lpstr>
      <vt:lpstr>'Essent TItle Insurance'!Print_Area</vt:lpstr>
      <vt:lpstr>'Fidelity National Title Ins Co'!Print_Area</vt:lpstr>
      <vt:lpstr>'First American Title Ins Co'!Print_Area</vt:lpstr>
      <vt:lpstr>'First National Title Ins Co'!Print_Area</vt:lpstr>
      <vt:lpstr>'Investors Title Insurance Co'!Print_Area</vt:lpstr>
      <vt:lpstr>'National Title Insurance of NY'!Print_Area</vt:lpstr>
      <vt:lpstr>'Old Republic National Title Ins'!Print_Area</vt:lpstr>
      <vt:lpstr>'Premier Land Title Insurance Co'!Print_Area</vt:lpstr>
      <vt:lpstr>'Radian Title Insurance Inc'!Print_Area</vt:lpstr>
      <vt:lpstr>'Stewart Title Guaranty Company'!Print_Area</vt:lpstr>
      <vt:lpstr>'Title Resources Guaranty Co'!Print_Area</vt:lpstr>
      <vt:lpstr>'Westcor Land Title Insurance Co'!Print_Area</vt:lpstr>
      <vt:lpstr>'WFG National Title Insurance Co'!Print_Area</vt:lpstr>
      <vt:lpstr>'Alamo Title Insurance'!Print_Titles</vt:lpstr>
      <vt:lpstr>'Alliant National Title Ins Co'!Print_Titles</vt:lpstr>
      <vt:lpstr>'AmTrust Title Insurance Co'!Print_Titles</vt:lpstr>
      <vt:lpstr>'Chicago Title Insurance Company'!Print_Titles</vt:lpstr>
      <vt:lpstr>'Commonwealth Land Title Ins Co'!Print_Titles</vt:lpstr>
      <vt:lpstr>'DHI Title Insurance Company'!Print_Titles</vt:lpstr>
      <vt:lpstr>'Doma Title Insurance Inc'!Print_Titles</vt:lpstr>
      <vt:lpstr>'Essent TItle Insurance'!Print_Titles</vt:lpstr>
      <vt:lpstr>'Fidelity National Title Ins Co'!Print_Titles</vt:lpstr>
      <vt:lpstr>'First American Title Ins Co'!Print_Titles</vt:lpstr>
      <vt:lpstr>'First National Title Ins Co'!Print_Titles</vt:lpstr>
      <vt:lpstr>'Investors Title Insurance Co'!Print_Titles</vt:lpstr>
      <vt:lpstr>'National Title Insurance of NY'!Print_Titles</vt:lpstr>
      <vt:lpstr>'Old Republic National Title Ins'!Print_Titles</vt:lpstr>
      <vt:lpstr>'Premier Land Title Insurance Co'!Print_Titles</vt:lpstr>
      <vt:lpstr>'Radian Title Insurance Inc'!Print_Titles</vt:lpstr>
      <vt:lpstr>'Stewart Title Guaranty Company'!Print_Titles</vt:lpstr>
      <vt:lpstr>'Title Resources Guaranty Co'!Print_Titles</vt:lpstr>
      <vt:lpstr>'Westcor Land Title Insurance Co'!Print_Titles</vt:lpstr>
      <vt:lpstr>'WFG National Title Insurance Co'!Print_Titles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 Mirabal</dc:creator>
  <cp:lastModifiedBy>Ratigan Heenan</cp:lastModifiedBy>
  <cp:lastPrinted>2025-07-20T00:42:18Z</cp:lastPrinted>
  <dcterms:created xsi:type="dcterms:W3CDTF">2010-10-18T16:30:13Z</dcterms:created>
  <dcterms:modified xsi:type="dcterms:W3CDTF">2025-08-17T23:05:25Z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NMPRC - Insurance Division - Title Ins</vt:lpwstr>
  </op:property>
  <op:property fmtid="{D5CDD505-2E9C-101B-9397-08002B2CF9AE}" pid="4" name="PPC_Template_Engagement_Date">
    <vt:lpwstr>12/31/2011</vt:lpwstr>
  </op:property>
  <op:property fmtid="{D5CDD505-2E9C-101B-9397-08002B2CF9AE}" pid="5" name="Version">
    <vt:i4>20</vt:i4>
  </op:property>
  <op:property fmtid="{D5CDD505-2E9C-101B-9397-08002B2CF9AE}" pid="6" name="tabName">
    <vt:lpwstr>Aggregation of Data</vt:lpwstr>
  </op:property>
  <op:property fmtid="{D5CDD505-2E9C-101B-9397-08002B2CF9AE}" pid="7" name="tabIndex">
    <vt:lpwstr>C100</vt:lpwstr>
  </op:property>
  <op:property fmtid="{D5CDD505-2E9C-101B-9397-08002B2CF9AE}" pid="8" name="workpaperIndex">
    <vt:lpwstr>C111</vt:lpwstr>
  </op:property>
</op:Properties>
</file>