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7892E7A6-DA5D-4630-B085-34CCE02E7D5D}" xr6:coauthVersionLast="47" xr6:coauthVersionMax="47" xr10:uidLastSave="{00000000-0000-0000-0000-000000000000}"/>
  <bookViews>
    <workbookView xWindow="38280" yWindow="0" windowWidth="38640" windowHeight="21120" tabRatio="886" firstSheet="7" activeTab="13" xr2:uid="{00000000-000D-0000-FFFF-FFFF00000000}"/>
  </bookViews>
  <sheets>
    <sheet name="Aggregated" sheetId="85" r:id="rId1"/>
    <sheet name="Alamo Title Insurance" sheetId="141" r:id="rId2"/>
    <sheet name="Alliant National Title Ins" sheetId="117" r:id="rId3"/>
    <sheet name="AmTrust Title Insurance Company" sheetId="118" r:id="rId4"/>
    <sheet name="Chicago Title Ins. Co." sheetId="137" r:id="rId5"/>
    <sheet name="Commonwealth Land Title Ins." sheetId="138" r:id="rId6"/>
    <sheet name="DHI Title Insurance Company" sheetId="121" r:id="rId7"/>
    <sheet name="Doma Title Insurance, Inc." sheetId="136" r:id="rId8"/>
    <sheet name="Essent Title Insurance" sheetId="123" r:id="rId9"/>
    <sheet name="Fidelity National Title Ins. Co" sheetId="139" r:id="rId10"/>
    <sheet name="First American Title Insurance " sheetId="125" r:id="rId11"/>
    <sheet name="First National TItle Ins Co" sheetId="126" r:id="rId12"/>
    <sheet name="Investors Title Ins. Co" sheetId="127" r:id="rId13"/>
    <sheet name="National Title Ins. of New York" sheetId="140" r:id="rId14"/>
    <sheet name="Old Republic National Title Ins" sheetId="129" r:id="rId15"/>
    <sheet name="Premier Land Title" sheetId="130" r:id="rId16"/>
    <sheet name="Radian Title Insurance" sheetId="131" r:id="rId17"/>
    <sheet name="Stewart Guaranty Company" sheetId="132" r:id="rId18"/>
    <sheet name="Title Resources Guaranty Co." sheetId="133" r:id="rId19"/>
    <sheet name="Westcor Land Title Insurance Co" sheetId="134" r:id="rId20"/>
    <sheet name="WFG National Title Insurance Co" sheetId="135" r:id="rId21"/>
  </sheets>
  <externalReferences>
    <externalReference r:id="rId22"/>
  </externalReferences>
  <definedNames>
    <definedName name="_xlnm.Print_Area" localSheetId="0">Aggregated!$A$1:$F$138</definedName>
    <definedName name="_xlnm.Print_Area" localSheetId="1">'Alamo Title Insurance'!$A$1:$J$147</definedName>
    <definedName name="_xlnm.Print_Area" localSheetId="2">'Alliant National Title Ins'!$A$1:$J$147</definedName>
    <definedName name="_xlnm.Print_Area" localSheetId="3">'AmTrust Title Insurance Company'!$A$1:$J$147</definedName>
    <definedName name="_xlnm.Print_Area" localSheetId="4">'Chicago Title Ins. Co.'!$A$1:$J$147</definedName>
    <definedName name="_xlnm.Print_Area" localSheetId="5">'Commonwealth Land Title Ins.'!$A$1:$J$147</definedName>
    <definedName name="_xlnm.Print_Area" localSheetId="6">'DHI Title Insurance Company'!$A$1:$J$147</definedName>
    <definedName name="_xlnm.Print_Area" localSheetId="7">'Doma Title Insurance, Inc.'!$A$1:$J$147</definedName>
    <definedName name="_xlnm.Print_Area" localSheetId="8">'Essent Title Insurance'!$A$1:$J$147</definedName>
    <definedName name="_xlnm.Print_Area" localSheetId="9">'Fidelity National Title Ins. Co'!$A$1:$J$147</definedName>
    <definedName name="_xlnm.Print_Area" localSheetId="10">'First American Title Insurance '!$A$1:$J$147</definedName>
    <definedName name="_xlnm.Print_Area" localSheetId="11">'First National TItle Ins Co'!$A$1:$J$147</definedName>
    <definedName name="_xlnm.Print_Area" localSheetId="12">'Investors Title Ins. Co'!$A$1:$J$147</definedName>
    <definedName name="_xlnm.Print_Area" localSheetId="13">'National Title Ins. of New York'!$A$1:$J$147</definedName>
    <definedName name="_xlnm.Print_Area" localSheetId="14">'Old Republic National Title Ins'!$A$1:$J$147</definedName>
    <definedName name="_xlnm.Print_Area" localSheetId="15">#N/A</definedName>
    <definedName name="_xlnm.Print_Area" localSheetId="16">'Radian Title Insurance'!$A$1:$J$147</definedName>
    <definedName name="_xlnm.Print_Area" localSheetId="17">'Stewart Guaranty Company'!$A$1:$J$147</definedName>
    <definedName name="_xlnm.Print_Area" localSheetId="18">'Title Resources Guaranty Co.'!$A$1:$J$147</definedName>
    <definedName name="_xlnm.Print_Area" localSheetId="19">'Westcor Land Title Insurance Co'!$A$1:$J$147</definedName>
    <definedName name="_xlnm.Print_Area" localSheetId="20">'WFG National Title Insurance Co'!$A$1:$J$147</definedName>
    <definedName name="_xlnm.Print_Titles" localSheetId="0">Aggregated!$1:$8</definedName>
    <definedName name="XL3DisableCameraObjects" hidden="1">[1]XLCubedFormats!A1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1" i="141" l="1"/>
  <c r="G141" i="141"/>
  <c r="F141" i="141"/>
  <c r="J141" i="140"/>
  <c r="G141" i="140"/>
  <c r="F141" i="140"/>
  <c r="J141" i="139"/>
  <c r="G141" i="139"/>
  <c r="F141" i="139"/>
  <c r="J141" i="138"/>
  <c r="G141" i="138"/>
  <c r="F141" i="138"/>
  <c r="G144" i="141" l="1"/>
  <c r="G144" i="140"/>
  <c r="G144" i="139"/>
  <c r="G144" i="138"/>
  <c r="J141" i="137" l="1"/>
  <c r="G141" i="137"/>
  <c r="F141" i="137"/>
  <c r="J141" i="136"/>
  <c r="G141" i="136"/>
  <c r="F141" i="136"/>
  <c r="J141" i="135"/>
  <c r="G141" i="135"/>
  <c r="F141" i="135"/>
  <c r="J141" i="134"/>
  <c r="G141" i="134"/>
  <c r="F141" i="134"/>
  <c r="J141" i="133"/>
  <c r="G141" i="133"/>
  <c r="F141" i="133"/>
  <c r="J141" i="132"/>
  <c r="F141" i="132"/>
  <c r="G98" i="132"/>
  <c r="G43" i="132"/>
  <c r="J141" i="131"/>
  <c r="G141" i="131"/>
  <c r="F141" i="131"/>
  <c r="J141" i="130"/>
  <c r="G141" i="130"/>
  <c r="F141" i="130"/>
  <c r="J141" i="129"/>
  <c r="G141" i="129"/>
  <c r="F141" i="129"/>
  <c r="J141" i="127"/>
  <c r="G141" i="127"/>
  <c r="F141" i="127"/>
  <c r="J141" i="126"/>
  <c r="G141" i="126"/>
  <c r="F141" i="126"/>
  <c r="J141" i="125"/>
  <c r="G141" i="125"/>
  <c r="F141" i="125"/>
  <c r="J141" i="123"/>
  <c r="F141" i="123"/>
  <c r="G37" i="123"/>
  <c r="G141" i="123" s="1"/>
  <c r="J141" i="121"/>
  <c r="G141" i="121"/>
  <c r="F141" i="121"/>
  <c r="J141" i="118"/>
  <c r="G141" i="118"/>
  <c r="F141" i="118"/>
  <c r="J141" i="117"/>
  <c r="G141" i="117"/>
  <c r="F141" i="117"/>
  <c r="G144" i="137" l="1"/>
  <c r="G144" i="136"/>
  <c r="G144" i="135"/>
  <c r="G144" i="134"/>
  <c r="G144" i="133"/>
  <c r="G141" i="132"/>
  <c r="G144" i="132" s="1"/>
  <c r="G144" i="131"/>
  <c r="G144" i="130"/>
  <c r="G144" i="129"/>
  <c r="G144" i="127"/>
  <c r="G144" i="126"/>
  <c r="G144" i="125"/>
  <c r="G144" i="123"/>
  <c r="G144" i="118"/>
  <c r="G144" i="121"/>
  <c r="G144" i="117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9" i="85"/>
  <c r="E40" i="85"/>
  <c r="E43" i="85"/>
  <c r="E44" i="85"/>
  <c r="E45" i="85"/>
  <c r="E46" i="85"/>
  <c r="E47" i="85"/>
  <c r="E48" i="85"/>
  <c r="E49" i="85"/>
  <c r="E50" i="85"/>
  <c r="E51" i="85"/>
  <c r="E52" i="85"/>
  <c r="E53" i="85"/>
  <c r="E54" i="85"/>
  <c r="E55" i="85"/>
  <c r="E56" i="85"/>
  <c r="E57" i="85"/>
  <c r="E58" i="85"/>
  <c r="E59" i="85"/>
  <c r="E60" i="85"/>
  <c r="E61" i="85"/>
  <c r="E62" i="85"/>
  <c r="E63" i="85"/>
  <c r="E64" i="85"/>
  <c r="E65" i="85"/>
  <c r="E66" i="85"/>
  <c r="E67" i="85"/>
  <c r="E68" i="85"/>
  <c r="E69" i="85"/>
  <c r="E70" i="85"/>
  <c r="E71" i="85"/>
  <c r="E72" i="85"/>
  <c r="E73" i="85"/>
  <c r="E74" i="85"/>
  <c r="E75" i="85"/>
  <c r="E76" i="85"/>
  <c r="E77" i="85"/>
  <c r="E78" i="85"/>
  <c r="E79" i="85"/>
  <c r="E80" i="85"/>
  <c r="E81" i="85"/>
  <c r="E82" i="85"/>
  <c r="E83" i="85"/>
  <c r="E84" i="85"/>
  <c r="E85" i="85"/>
  <c r="E86" i="85"/>
  <c r="E87" i="85"/>
  <c r="E88" i="85"/>
  <c r="E89" i="85"/>
  <c r="E90" i="85"/>
  <c r="E91" i="85"/>
  <c r="E92" i="85"/>
  <c r="E93" i="85"/>
  <c r="E94" i="85"/>
  <c r="E95" i="85"/>
  <c r="E96" i="85"/>
  <c r="E97" i="85"/>
  <c r="E98" i="85"/>
  <c r="E99" i="85"/>
  <c r="E100" i="85"/>
  <c r="E101" i="85"/>
  <c r="E102" i="85"/>
  <c r="E103" i="85"/>
  <c r="E104" i="85"/>
  <c r="E105" i="85"/>
  <c r="E106" i="85"/>
  <c r="E107" i="85"/>
  <c r="E108" i="85"/>
  <c r="E109" i="85"/>
  <c r="E110" i="85"/>
  <c r="E111" i="85"/>
  <c r="E112" i="85"/>
  <c r="E113" i="85"/>
  <c r="E114" i="85"/>
  <c r="E115" i="85"/>
  <c r="E116" i="85"/>
  <c r="E117" i="85"/>
  <c r="E118" i="85"/>
  <c r="E119" i="85"/>
  <c r="E120" i="85"/>
  <c r="E121" i="85"/>
  <c r="E122" i="85"/>
  <c r="E123" i="85"/>
  <c r="E124" i="85"/>
  <c r="E125" i="85"/>
  <c r="E126" i="85"/>
  <c r="E127" i="85"/>
  <c r="E128" i="85"/>
  <c r="E129" i="85"/>
  <c r="E130" i="85"/>
  <c r="E131" i="85"/>
  <c r="E132" i="85"/>
  <c r="E133" i="85"/>
  <c r="E134" i="85"/>
  <c r="E135" i="85"/>
  <c r="E136" i="85"/>
  <c r="E137" i="85"/>
  <c r="F137" i="85" l="1"/>
  <c r="F136" i="85"/>
  <c r="F135" i="85"/>
  <c r="F134" i="85"/>
  <c r="F133" i="85"/>
  <c r="F132" i="85"/>
  <c r="F131" i="85"/>
  <c r="F130" i="85"/>
  <c r="F129" i="85"/>
  <c r="F128" i="85"/>
  <c r="F127" i="85"/>
  <c r="F126" i="85"/>
  <c r="F125" i="85"/>
  <c r="F124" i="85"/>
  <c r="F123" i="85"/>
  <c r="F122" i="85"/>
  <c r="F121" i="85"/>
  <c r="F120" i="85"/>
  <c r="F119" i="85"/>
  <c r="F118" i="85"/>
  <c r="F117" i="85"/>
  <c r="F116" i="85"/>
  <c r="F115" i="85"/>
  <c r="F114" i="85"/>
  <c r="F113" i="85"/>
  <c r="F112" i="85"/>
  <c r="F111" i="85"/>
  <c r="F110" i="85"/>
  <c r="F109" i="85"/>
  <c r="F108" i="85"/>
  <c r="F107" i="85"/>
  <c r="F106" i="85"/>
  <c r="F105" i="85"/>
  <c r="F104" i="85"/>
  <c r="F103" i="85"/>
  <c r="F102" i="85"/>
  <c r="F101" i="85"/>
  <c r="F100" i="85"/>
  <c r="F99" i="85"/>
  <c r="F98" i="85"/>
  <c r="F97" i="85"/>
  <c r="F96" i="85"/>
  <c r="F95" i="85"/>
  <c r="F94" i="85"/>
  <c r="F93" i="85"/>
  <c r="F92" i="85"/>
  <c r="F91" i="85"/>
  <c r="F90" i="85"/>
  <c r="F89" i="85"/>
  <c r="F88" i="85"/>
  <c r="F87" i="85"/>
  <c r="F86" i="85"/>
  <c r="F85" i="85"/>
  <c r="F84" i="85"/>
  <c r="F83" i="85"/>
  <c r="F82" i="85"/>
  <c r="F81" i="85"/>
  <c r="F80" i="85"/>
  <c r="F79" i="85"/>
  <c r="F78" i="85"/>
  <c r="F77" i="85"/>
  <c r="F76" i="85"/>
  <c r="F75" i="85"/>
  <c r="F74" i="85"/>
  <c r="F73" i="85"/>
  <c r="F72" i="85"/>
  <c r="F71" i="85"/>
  <c r="F70" i="85"/>
  <c r="F69" i="85"/>
  <c r="F68" i="85"/>
  <c r="F67" i="85"/>
  <c r="F66" i="85"/>
  <c r="F65" i="85"/>
  <c r="F64" i="85"/>
  <c r="F63" i="85"/>
  <c r="F62" i="85"/>
  <c r="F61" i="85"/>
  <c r="F60" i="85"/>
  <c r="F59" i="85"/>
  <c r="F58" i="85"/>
  <c r="F57" i="85"/>
  <c r="F56" i="85"/>
  <c r="F55" i="85"/>
  <c r="F54" i="85"/>
  <c r="F53" i="85"/>
  <c r="F52" i="85"/>
  <c r="F51" i="85"/>
  <c r="F50" i="85"/>
  <c r="F49" i="85"/>
  <c r="F48" i="85"/>
  <c r="F47" i="85"/>
  <c r="F46" i="85"/>
  <c r="F45" i="85"/>
  <c r="F44" i="85"/>
  <c r="F43" i="85"/>
  <c r="F40" i="85"/>
  <c r="F39" i="85"/>
  <c r="F37" i="85"/>
  <c r="F36" i="85"/>
  <c r="F35" i="85"/>
  <c r="F33" i="85"/>
  <c r="F32" i="85"/>
  <c r="F31" i="85"/>
  <c r="F30" i="85"/>
  <c r="F29" i="85"/>
  <c r="F28" i="85"/>
  <c r="F27" i="85"/>
  <c r="F26" i="85"/>
  <c r="F25" i="85"/>
  <c r="F24" i="85"/>
  <c r="F23" i="85"/>
  <c r="F22" i="85"/>
  <c r="F21" i="85"/>
  <c r="F20" i="85"/>
  <c r="F19" i="85"/>
  <c r="F18" i="85"/>
  <c r="F17" i="85"/>
  <c r="F16" i="85"/>
  <c r="F15" i="85"/>
  <c r="F14" i="85"/>
  <c r="F13" i="85"/>
  <c r="F12" i="85"/>
  <c r="F11" i="85"/>
  <c r="F10" i="85"/>
  <c r="F9" i="85"/>
  <c r="F42" i="85" l="1"/>
  <c r="E42" i="85"/>
  <c r="F41" i="85"/>
  <c r="E41" i="85"/>
  <c r="F38" i="85"/>
  <c r="E38" i="85"/>
  <c r="F34" i="85" l="1"/>
  <c r="E138" i="85" l="1"/>
  <c r="F138" i="85" l="1"/>
</calcChain>
</file>

<file path=xl/sharedStrings.xml><?xml version="1.0" encoding="utf-8"?>
<sst xmlns="http://schemas.openxmlformats.org/spreadsheetml/2006/main" count="14062" uniqueCount="483">
  <si>
    <t>NM</t>
  </si>
  <si>
    <t>Direct</t>
  </si>
  <si>
    <t>NMAC</t>
  </si>
  <si>
    <t>Premiums</t>
  </si>
  <si>
    <t>No.</t>
  </si>
  <si>
    <t>Transaction Type</t>
  </si>
  <si>
    <t>0001</t>
  </si>
  <si>
    <t>13.14.9.16</t>
  </si>
  <si>
    <t>0002</t>
  </si>
  <si>
    <t>0003</t>
  </si>
  <si>
    <t>Abstract Retirement Credit</t>
  </si>
  <si>
    <t>13.14.9.24</t>
  </si>
  <si>
    <t>0004</t>
  </si>
  <si>
    <t>0005</t>
  </si>
  <si>
    <t>0006</t>
  </si>
  <si>
    <t>Owner's Policy - Mechanic's Lien Coverage - Filing Period Expired</t>
  </si>
  <si>
    <t>0007</t>
  </si>
  <si>
    <t>Owner's Policy - Mechanic's Lien Coverage - Filing Period Not Expired</t>
  </si>
  <si>
    <t>0008</t>
  </si>
  <si>
    <t>0009</t>
  </si>
  <si>
    <t>Duplicate Original Policy</t>
  </si>
  <si>
    <t>0010</t>
  </si>
  <si>
    <t>0011</t>
  </si>
  <si>
    <t>0013</t>
  </si>
  <si>
    <t>Cancellation Fee</t>
  </si>
  <si>
    <t>13.14.9.19B</t>
  </si>
  <si>
    <t>1</t>
  </si>
  <si>
    <t>0101</t>
  </si>
  <si>
    <t>Owner’s Policy</t>
  </si>
  <si>
    <t>13.14.9.20</t>
  </si>
  <si>
    <t>0102</t>
  </si>
  <si>
    <t>Owner’s Policy - With Bulk Rate</t>
  </si>
  <si>
    <t>0103</t>
  </si>
  <si>
    <t>Multiple Owners on Same Land - Simultaneous Issue</t>
  </si>
  <si>
    <t>13.14.9.32</t>
  </si>
  <si>
    <t>0104</t>
  </si>
  <si>
    <t>13.14.9.26</t>
  </si>
  <si>
    <t>0110</t>
  </si>
  <si>
    <t>0115</t>
  </si>
  <si>
    <t>0120</t>
  </si>
  <si>
    <t>0125</t>
  </si>
  <si>
    <t>2</t>
  </si>
  <si>
    <t>0201</t>
  </si>
  <si>
    <t>Loan Policy - Single Issue</t>
  </si>
  <si>
    <t>13.14.9.22</t>
  </si>
  <si>
    <t>0202</t>
  </si>
  <si>
    <t>Loan Policy - Simultaneous Issue with Owner's Policy</t>
  </si>
  <si>
    <t>0203</t>
  </si>
  <si>
    <t>Loan Policy - Second Mortgage or Subsequent Issue</t>
  </si>
  <si>
    <t>13.14.9.36</t>
  </si>
  <si>
    <t>0204</t>
  </si>
  <si>
    <t>0240</t>
  </si>
  <si>
    <t>13.14.9.39</t>
  </si>
  <si>
    <t>0250</t>
  </si>
  <si>
    <t>0260</t>
  </si>
  <si>
    <t>0280</t>
  </si>
  <si>
    <t>13.14.9.40A</t>
  </si>
  <si>
    <t>6</t>
  </si>
  <si>
    <t>0600</t>
  </si>
  <si>
    <t>13.14.9.19A</t>
  </si>
  <si>
    <t>9</t>
  </si>
  <si>
    <t>0900</t>
  </si>
  <si>
    <t>Notice of Availability of Owner's Title Insurance</t>
  </si>
  <si>
    <t>11</t>
  </si>
  <si>
    <t>13.14.9.40B</t>
  </si>
  <si>
    <t>1104</t>
  </si>
  <si>
    <t>Correction/Multipurpose Endorsement</t>
  </si>
  <si>
    <t>1105</t>
  </si>
  <si>
    <t>1106</t>
  </si>
  <si>
    <t>Extension of Commitment for Title Insurance</t>
  </si>
  <si>
    <t>1108</t>
  </si>
  <si>
    <t>12</t>
  </si>
  <si>
    <t>1200</t>
  </si>
  <si>
    <t>13</t>
  </si>
  <si>
    <t>1300</t>
  </si>
  <si>
    <t>14</t>
  </si>
  <si>
    <t>1400</t>
  </si>
  <si>
    <t>15</t>
  </si>
  <si>
    <t>1500</t>
  </si>
  <si>
    <t>16</t>
  </si>
  <si>
    <t>1600</t>
  </si>
  <si>
    <t>17</t>
  </si>
  <si>
    <t>1700</t>
  </si>
  <si>
    <t>20</t>
  </si>
  <si>
    <t>21</t>
  </si>
  <si>
    <t>2100</t>
  </si>
  <si>
    <t>22</t>
  </si>
  <si>
    <t>2200</t>
  </si>
  <si>
    <t>Pending Disbursement Down Date Endorsement</t>
  </si>
  <si>
    <t>23</t>
  </si>
  <si>
    <t>2300</t>
  </si>
  <si>
    <t>Pending Improvements Endorsement</t>
  </si>
  <si>
    <t>24</t>
  </si>
  <si>
    <t>2400</t>
  </si>
  <si>
    <t>25</t>
  </si>
  <si>
    <t>2500</t>
  </si>
  <si>
    <t>Additional Advance Endorsement</t>
  </si>
  <si>
    <t>26</t>
  </si>
  <si>
    <t>2600</t>
  </si>
  <si>
    <t>Partial Coverage Endorsement</t>
  </si>
  <si>
    <t>28</t>
  </si>
  <si>
    <t>2800</t>
  </si>
  <si>
    <t>29</t>
  </si>
  <si>
    <t>2900</t>
  </si>
  <si>
    <t>30</t>
  </si>
  <si>
    <t>3000</t>
  </si>
  <si>
    <t>31</t>
  </si>
  <si>
    <t>3100</t>
  </si>
  <si>
    <t>13.14.9.38</t>
  </si>
  <si>
    <t>33</t>
  </si>
  <si>
    <t>3300</t>
  </si>
  <si>
    <t>Change of Name Endorsement</t>
  </si>
  <si>
    <t>34</t>
  </si>
  <si>
    <t>3400</t>
  </si>
  <si>
    <t>41</t>
  </si>
  <si>
    <t>4100</t>
  </si>
  <si>
    <t>13.14.9.28</t>
  </si>
  <si>
    <t>42</t>
  </si>
  <si>
    <t>4200</t>
  </si>
  <si>
    <t>43</t>
  </si>
  <si>
    <t>4300</t>
  </si>
  <si>
    <t>Insuring Around Endorsement</t>
  </si>
  <si>
    <t>44</t>
  </si>
  <si>
    <t>4400</t>
  </si>
  <si>
    <t>45</t>
  </si>
  <si>
    <t>4500</t>
  </si>
  <si>
    <t>46</t>
  </si>
  <si>
    <t>4600</t>
  </si>
  <si>
    <t>47</t>
  </si>
  <si>
    <t>4700</t>
  </si>
  <si>
    <t>50</t>
  </si>
  <si>
    <t>5000</t>
  </si>
  <si>
    <t>51</t>
  </si>
  <si>
    <t>5100</t>
  </si>
  <si>
    <t>Land Abuts Street Endorsement</t>
  </si>
  <si>
    <t>52</t>
  </si>
  <si>
    <t>5200</t>
  </si>
  <si>
    <t>54</t>
  </si>
  <si>
    <t>5400</t>
  </si>
  <si>
    <t>55</t>
  </si>
  <si>
    <t>5500</t>
  </si>
  <si>
    <t>Named Insured Endorsement</t>
  </si>
  <si>
    <t>56</t>
  </si>
  <si>
    <t>5600</t>
  </si>
  <si>
    <t>57</t>
  </si>
  <si>
    <t>5700</t>
  </si>
  <si>
    <t>58</t>
  </si>
  <si>
    <t>5800</t>
  </si>
  <si>
    <t>60</t>
  </si>
  <si>
    <t>6000</t>
  </si>
  <si>
    <t>61</t>
  </si>
  <si>
    <t>6100</t>
  </si>
  <si>
    <t>Foundation Endorsement</t>
  </si>
  <si>
    <t>62</t>
  </si>
  <si>
    <t>6200</t>
  </si>
  <si>
    <t>64</t>
  </si>
  <si>
    <t>6400</t>
  </si>
  <si>
    <t>65</t>
  </si>
  <si>
    <t>6500</t>
  </si>
  <si>
    <t>66</t>
  </si>
  <si>
    <t>6600</t>
  </si>
  <si>
    <t>67</t>
  </si>
  <si>
    <t>6700</t>
  </si>
  <si>
    <t>Aggregated for all Underwriters</t>
  </si>
  <si>
    <t>Exhibit VIII</t>
  </si>
  <si>
    <t xml:space="preserve">Form </t>
  </si>
  <si>
    <t>Transaction</t>
  </si>
  <si>
    <t xml:space="preserve">Code </t>
  </si>
  <si>
    <t xml:space="preserve">Regulation </t>
  </si>
  <si>
    <t xml:space="preserve">Transactions </t>
  </si>
  <si>
    <t xml:space="preserve">Written </t>
  </si>
  <si>
    <t>68</t>
  </si>
  <si>
    <t>6800</t>
  </si>
  <si>
    <t>69</t>
  </si>
  <si>
    <t>6900</t>
  </si>
  <si>
    <t>70</t>
  </si>
  <si>
    <t>7000</t>
  </si>
  <si>
    <t>71</t>
  </si>
  <si>
    <t>7100</t>
  </si>
  <si>
    <t>72</t>
  </si>
  <si>
    <t>7200</t>
  </si>
  <si>
    <t>73</t>
  </si>
  <si>
    <t>7300</t>
  </si>
  <si>
    <t>74</t>
  </si>
  <si>
    <t>7400</t>
  </si>
  <si>
    <t>75</t>
  </si>
  <si>
    <t>7500</t>
  </si>
  <si>
    <t>76</t>
  </si>
  <si>
    <t>7600</t>
  </si>
  <si>
    <t>77</t>
  </si>
  <si>
    <t>7700</t>
  </si>
  <si>
    <t>78</t>
  </si>
  <si>
    <t>7800</t>
  </si>
  <si>
    <t>79</t>
  </si>
  <si>
    <t>7900</t>
  </si>
  <si>
    <t xml:space="preserve">Number of </t>
  </si>
  <si>
    <t>Commitment for Title Insurance</t>
  </si>
  <si>
    <t>13.1</t>
  </si>
  <si>
    <t>1301</t>
  </si>
  <si>
    <t>16.1</t>
  </si>
  <si>
    <t>1601</t>
  </si>
  <si>
    <t>16.2</t>
  </si>
  <si>
    <t>1602</t>
  </si>
  <si>
    <t>2000</t>
  </si>
  <si>
    <t>24.1</t>
  </si>
  <si>
    <t>2401</t>
  </si>
  <si>
    <t>28.1</t>
  </si>
  <si>
    <t>2801</t>
  </si>
  <si>
    <t>28.2</t>
  </si>
  <si>
    <t>2802</t>
  </si>
  <si>
    <t>50.1</t>
  </si>
  <si>
    <t>5001</t>
  </si>
  <si>
    <t>56.1</t>
  </si>
  <si>
    <t>5601</t>
  </si>
  <si>
    <t>57.1</t>
  </si>
  <si>
    <t>5701</t>
  </si>
  <si>
    <t>60.1</t>
  </si>
  <si>
    <t>6001</t>
  </si>
  <si>
    <t>80</t>
  </si>
  <si>
    <t>8000</t>
  </si>
  <si>
    <t>83</t>
  </si>
  <si>
    <t>8300</t>
  </si>
  <si>
    <t>83.1</t>
  </si>
  <si>
    <t>8301</t>
  </si>
  <si>
    <t>84</t>
  </si>
  <si>
    <t>8400</t>
  </si>
  <si>
    <t>FORM 3 OF THE NEW MEXICO TITLE INSURANCE UNDERWRITERS STATISTICAL REPORT</t>
  </si>
  <si>
    <t>85</t>
  </si>
  <si>
    <t>8500</t>
  </si>
  <si>
    <t>Identified Risk Coverage Endorsement</t>
  </si>
  <si>
    <t>TOTAL:</t>
  </si>
  <si>
    <t>No</t>
  </si>
  <si>
    <t>Yes</t>
  </si>
  <si>
    <t>0205</t>
  </si>
  <si>
    <t xml:space="preserve">No </t>
  </si>
  <si>
    <t>0206</t>
  </si>
  <si>
    <t xml:space="preserve"> </t>
  </si>
  <si>
    <t>83.2</t>
  </si>
  <si>
    <t>8302</t>
  </si>
  <si>
    <t>86</t>
  </si>
  <si>
    <t>8600</t>
  </si>
  <si>
    <t>NEW MEXICO TITLE INSURANCE UNDERWRITER'S STATISTICAL REPORT</t>
  </si>
  <si>
    <t>FORM 3:  TRANSACTION REPORT</t>
  </si>
  <si>
    <t>NEW MEXICO EXPERIENCE ONLY</t>
  </si>
  <si>
    <t>Insurance Company:</t>
  </si>
  <si>
    <t>For Underwriters That Charge Rates Below the Promulgated Rates</t>
  </si>
  <si>
    <t>Direct Premiums As If They Had Been Written at Promulgated Rates</t>
  </si>
  <si>
    <t>Dependent</t>
  </si>
  <si>
    <t>Trans-</t>
  </si>
  <si>
    <t>on Basic</t>
  </si>
  <si>
    <t>Form</t>
  </si>
  <si>
    <t>action</t>
  </si>
  <si>
    <t>Number of</t>
  </si>
  <si>
    <t>Premium</t>
  </si>
  <si>
    <t>Code</t>
  </si>
  <si>
    <t>Regulation</t>
  </si>
  <si>
    <t>Transactions</t>
  </si>
  <si>
    <t>Written</t>
  </si>
  <si>
    <t>Rate?</t>
  </si>
  <si>
    <t>Crosscheck with Form 1:</t>
  </si>
  <si>
    <t>Difference:</t>
  </si>
  <si>
    <t>Explanation for Difference (if any):</t>
  </si>
  <si>
    <t>First National Title Insurance Company</t>
  </si>
  <si>
    <t>Old Republic National Title Insurance Company</t>
  </si>
  <si>
    <t>Loan Policy - Mechanic's Lien Coverage With Evidence of Priority</t>
  </si>
  <si>
    <t>Loan Policy - Mechanic's Lien Coverage Without Evidence of Priority</t>
  </si>
  <si>
    <t>Owner Pro Forma Policy</t>
  </si>
  <si>
    <t>Loan Pro Forma Policy</t>
  </si>
  <si>
    <t>Loan Policy - Substitution Rate (more than 3 years, less than 5 - 50%)</t>
  </si>
  <si>
    <t>Loan Policy - Substitution Rate (more than 5 years, less than 10 - 60%)</t>
  </si>
  <si>
    <t>Loan Policy - Substitution Rate (more than 10 years, less than 20 - 80%)</t>
  </si>
  <si>
    <t>Revolving Credit - Increased Credit Limit Endorsement</t>
  </si>
  <si>
    <t xml:space="preserve">Zoning - Unimproved Land - No Applicable Zoning Ordinances Endorsement  </t>
  </si>
  <si>
    <t>Residential Limited Coverage Modification of Mortgage Policy</t>
  </si>
  <si>
    <t>Contract Purchaser Conversion Endorsement</t>
  </si>
  <si>
    <t>0105</t>
  </si>
  <si>
    <t>0106</t>
  </si>
  <si>
    <t>64.1</t>
  </si>
  <si>
    <t>6401</t>
  </si>
  <si>
    <t>65.1</t>
  </si>
  <si>
    <t>6501</t>
  </si>
  <si>
    <t>65.2</t>
  </si>
  <si>
    <t>6502</t>
  </si>
  <si>
    <t>80.1</t>
  </si>
  <si>
    <t>8001</t>
  </si>
  <si>
    <t>80.2</t>
  </si>
  <si>
    <t>8002</t>
  </si>
  <si>
    <t>88</t>
  </si>
  <si>
    <t>8800</t>
  </si>
  <si>
    <t>88.1</t>
  </si>
  <si>
    <t>8801</t>
  </si>
  <si>
    <t>88.2</t>
  </si>
  <si>
    <t>8802</t>
  </si>
  <si>
    <t>88.3</t>
  </si>
  <si>
    <t>8803</t>
  </si>
  <si>
    <t>88.4</t>
  </si>
  <si>
    <t>8804</t>
  </si>
  <si>
    <t>88.5</t>
  </si>
  <si>
    <t>8805</t>
  </si>
  <si>
    <t>88.6</t>
  </si>
  <si>
    <t>8806</t>
  </si>
  <si>
    <t>88.7</t>
  </si>
  <si>
    <t>8807</t>
  </si>
  <si>
    <t>88.8</t>
  </si>
  <si>
    <t>8808</t>
  </si>
  <si>
    <t>89</t>
  </si>
  <si>
    <t>8900</t>
  </si>
  <si>
    <t>90</t>
  </si>
  <si>
    <t>9000</t>
  </si>
  <si>
    <t>91</t>
  </si>
  <si>
    <t>9100</t>
  </si>
  <si>
    <t>First American Title Insurance Company</t>
  </si>
  <si>
    <t>Title Resources Guaranty Company</t>
  </si>
  <si>
    <t>Alliant National Title Insurance Company, Inc.</t>
  </si>
  <si>
    <t>Commonwealth Land Title Insurance Company</t>
  </si>
  <si>
    <t xml:space="preserve">Timing difference between the statistical premium reported based on detail policy information and the booking of the policy register amounts in the general ledger premium totals.  The timing difference is </t>
  </si>
  <si>
    <t>Premier Land Title Insurance Company</t>
  </si>
  <si>
    <t>Investors Title Insurance Company</t>
  </si>
  <si>
    <t>Westcor Land Title Insurance Company</t>
  </si>
  <si>
    <t>None</t>
  </si>
  <si>
    <t>13.14.8.13</t>
  </si>
  <si>
    <t>Owner's Leasehold Conversion Endorsement to Owner's Policy</t>
  </si>
  <si>
    <t>13.14.9.40</t>
  </si>
  <si>
    <t>0012</t>
  </si>
  <si>
    <t>Radian Title Insurance Inc.</t>
  </si>
  <si>
    <t>AmTrust Title Insurance Company</t>
  </si>
  <si>
    <t>Stewart Title Guaranty Company</t>
  </si>
  <si>
    <t>1, 2</t>
  </si>
  <si>
    <t>Charge For Unusual Complexity</t>
  </si>
  <si>
    <t>13.14.5.12</t>
  </si>
  <si>
    <t>Survey Coverage - Owner Policy</t>
  </si>
  <si>
    <t>Survey Coverage - Loan Policy</t>
  </si>
  <si>
    <t>13.14.5.12C</t>
  </si>
  <si>
    <t>13.14.9.19C</t>
  </si>
  <si>
    <t>13.14.6.12</t>
  </si>
  <si>
    <t>Replacement Policy</t>
  </si>
  <si>
    <t>Owner's Policy - Terminated Foreclosure</t>
  </si>
  <si>
    <t>Owner's Policy - Reissue (3 years or more since previous owner's policy was issued)</t>
  </si>
  <si>
    <t>13.14.6.11</t>
  </si>
  <si>
    <t>Owner's Policy - Reissue (2 years or more but less than 3 years since previous owner's policy was issued)</t>
  </si>
  <si>
    <t>Owner's Policy - Reissue (More than 1 year but less than 2 years since previous owner's policy was issued)</t>
  </si>
  <si>
    <t>Replacement Loan Policy</t>
  </si>
  <si>
    <t>Loan Policy With Two-Year Claims Made Limitation</t>
  </si>
  <si>
    <t>13.14.8.8</t>
  </si>
  <si>
    <t>Renewal, Extension and Partial Release Endorsement</t>
  </si>
  <si>
    <t>Increase in Coverage</t>
  </si>
  <si>
    <t>13.14.6.8C</t>
  </si>
  <si>
    <t>13.14.8.42</t>
  </si>
  <si>
    <t>13.14.8.43</t>
  </si>
  <si>
    <t>13.14.6.8E4</t>
  </si>
  <si>
    <t>13.14.6.9</t>
  </si>
  <si>
    <t>Limited Pre-Foreclosure Title Insurance Policy (12-03-12)</t>
  </si>
  <si>
    <t>13.14.7.18</t>
  </si>
  <si>
    <t>13.14.8.12A</t>
  </si>
  <si>
    <t>13.14.7.21</t>
  </si>
  <si>
    <t>49</t>
  </si>
  <si>
    <t>4900</t>
  </si>
  <si>
    <t>13.14.8.14</t>
  </si>
  <si>
    <t>13.14.8.15</t>
  </si>
  <si>
    <t>13.14.8.16</t>
  </si>
  <si>
    <t>13.14.8.18</t>
  </si>
  <si>
    <t>13.14.8.19</t>
  </si>
  <si>
    <t>13.14.8.20</t>
  </si>
  <si>
    <t>13.14.8.21</t>
  </si>
  <si>
    <t>13.14.8.22</t>
  </si>
  <si>
    <t>13.14.8.23</t>
  </si>
  <si>
    <t>13.14.8.24</t>
  </si>
  <si>
    <t>13.14.8.25</t>
  </si>
  <si>
    <t>13.14.8.26</t>
  </si>
  <si>
    <t>13.14.8.27</t>
  </si>
  <si>
    <t>13.14.8.28</t>
  </si>
  <si>
    <t>13.14.8.29</t>
  </si>
  <si>
    <t>13.14.8.30</t>
  </si>
  <si>
    <t>13.14.8.31</t>
  </si>
  <si>
    <t>13.14.8.32</t>
  </si>
  <si>
    <t>13.14.8.33</t>
  </si>
  <si>
    <t>13.14.8.34</t>
  </si>
  <si>
    <t>13.14.8.17</t>
  </si>
  <si>
    <t>81</t>
  </si>
  <si>
    <t>8100</t>
  </si>
  <si>
    <t>81.1</t>
  </si>
  <si>
    <t>8101</t>
  </si>
  <si>
    <t>13.14.8.36</t>
  </si>
  <si>
    <t>13.14.8.37</t>
  </si>
  <si>
    <t>This difference is due to timing and accrual differences.</t>
  </si>
  <si>
    <t>13.14.8.45</t>
  </si>
  <si>
    <t xml:space="preserve">Zoning - Completed Structure - No Applicable Zoning Ordinances Endorsement </t>
  </si>
  <si>
    <t>DHI Title Insurance Company</t>
  </si>
  <si>
    <t>Doma Title Insurance, Inc.</t>
  </si>
  <si>
    <t>National Title Insurance of New York Inc.</t>
  </si>
  <si>
    <t>WFG National Title Insurance Company</t>
  </si>
  <si>
    <t>Fidelity National Title Insurance Company</t>
  </si>
  <si>
    <t>Chicago Title Insurance Company</t>
  </si>
  <si>
    <t>Charge For Additional Chain of Title</t>
  </si>
  <si>
    <t xml:space="preserve">Owner's Policy After Foreclosure </t>
  </si>
  <si>
    <t>Owner's Policy - Reissue (1 year or less since previous owner's policy was issued)</t>
  </si>
  <si>
    <t>Loan Policy with Two-Year Claims Made Limitation</t>
  </si>
  <si>
    <t>Loan Policy - Substitution and Statutory Rate (within 3 years - 40%)</t>
  </si>
  <si>
    <t>Condominium Endorsement - Assessments Priority</t>
  </si>
  <si>
    <t>Planned Unit Development Endorsement - All Assessments</t>
  </si>
  <si>
    <t>Planned Unit Development Endorsement - Unpaid Assessments</t>
  </si>
  <si>
    <t>Variable Rate Mortgage Endorsement</t>
  </si>
  <si>
    <t>Variable Rate Mortgage Endorsement - Negative Amortization</t>
  </si>
  <si>
    <t>Manufactured Housing Unit Endorsement</t>
  </si>
  <si>
    <t>Manufactured Housing Unit (Conversion Loan) Endorsement</t>
  </si>
  <si>
    <t>Manufactured Housing Unit (Conversion Owner's) Endorsement</t>
  </si>
  <si>
    <t>Revolving Credit Endorsement</t>
  </si>
  <si>
    <t>Leasehold Owner's Endorsement</t>
  </si>
  <si>
    <t>Leasehold Loan Endorsement</t>
  </si>
  <si>
    <t>13.14.7.8D</t>
  </si>
  <si>
    <t>Assignment Endorsement</t>
  </si>
  <si>
    <t>Assignment and Down Date Endorsement</t>
  </si>
  <si>
    <t>Non-Imputation - Full Equity Transfer Endorsement</t>
  </si>
  <si>
    <t>Non-Imputation - Additional Interest Endorsement</t>
  </si>
  <si>
    <t xml:space="preserve">Non-Imputation - Partial Equity Transfer Endorsement </t>
  </si>
  <si>
    <t>Environmental Protection Lien Endorsement</t>
  </si>
  <si>
    <t>Condominium Endorsement Unpaid Assessments</t>
  </si>
  <si>
    <t>U.S. Policy</t>
  </si>
  <si>
    <t>Limited Pre-Foreclosure Title Insurance Policy Down Date Endorsement</t>
  </si>
  <si>
    <t>Residential Limited Coverage Junior Loan Policy</t>
  </si>
  <si>
    <t>13.14.7.19</t>
  </si>
  <si>
    <t>Down Date Endorsement to Residential Limited Coverage Junior Loan Policy JR1</t>
  </si>
  <si>
    <t xml:space="preserve">Endorsement to Residential Limited Coverage Junior Loan Policy JR2 </t>
  </si>
  <si>
    <t>Notice of Availibility of Future Increase in Coverage and Potential Premium Discounts for Future Policies</t>
  </si>
  <si>
    <t>13.14.6.8.C</t>
  </si>
  <si>
    <t xml:space="preserve">Restrictions, Encroachments and Minerals Endorsement - Loan Policy </t>
  </si>
  <si>
    <t>Restrictions Encroachments, Minerals - Loan Policy Endorsement</t>
  </si>
  <si>
    <t>Location Endorsement</t>
  </si>
  <si>
    <t>Contiguity Single Parcel Endorsement</t>
  </si>
  <si>
    <t xml:space="preserve">Restrictions, Encroachments, Minerals - Owner's Policy (Unimproved Land) Endorsement </t>
  </si>
  <si>
    <t>Restrictions, Encroachments, Minerals - Owner's Policy (Unimproved Land) Endorsement</t>
  </si>
  <si>
    <t xml:space="preserve">Restrictions, Encroachments, Minerals - Owner's Policy (Improved Land) Endorsement </t>
  </si>
  <si>
    <t xml:space="preserve">Restrictions, Encroachments, Minerals - (Owner's Policy - Improved Land) Endorsement </t>
  </si>
  <si>
    <t>First Loss - Multiple Parcel Transactions Endorsement</t>
  </si>
  <si>
    <t>Aggregation Endorsement</t>
  </si>
  <si>
    <t>Assignment of Rents or Leases Endorsement</t>
  </si>
  <si>
    <t>Zoning - Unimproved Land Endorsement</t>
  </si>
  <si>
    <t>Zoning - Completed Structure Endorsement</t>
  </si>
  <si>
    <t>Zoning - Land Under Development Endorsement</t>
  </si>
  <si>
    <t>Contiguity - Multiple Parcels Endorsement</t>
  </si>
  <si>
    <t xml:space="preserve">Access and Entry Endorsement </t>
  </si>
  <si>
    <t>Indirect Access and Entry Endorsement</t>
  </si>
  <si>
    <t>Utility Access Endorsement</t>
  </si>
  <si>
    <t>Commercial Environmental Protection Lien Endorsement</t>
  </si>
  <si>
    <t>Reverse Mortgage Endorsement</t>
  </si>
  <si>
    <t xml:space="preserve">Single Tax Parcel Endorsement </t>
  </si>
  <si>
    <t>Multiple Tax Parcel Endorsement</t>
  </si>
  <si>
    <t>Doing Business Endorsement</t>
  </si>
  <si>
    <t xml:space="preserve">Subdivision Endorsement </t>
  </si>
  <si>
    <t xml:space="preserve">Easement-Damage or Enforced Removal Endorsement </t>
  </si>
  <si>
    <t xml:space="preserve">Co-Insurance - Single Policy Endorsement </t>
  </si>
  <si>
    <t xml:space="preserve">Same as Survey Endorsement </t>
  </si>
  <si>
    <t>Same as Portion of Survey Endorsement</t>
  </si>
  <si>
    <t>Mortgage Modification Endorsement</t>
  </si>
  <si>
    <t>Mortgage Modification With Subordination Endorsement</t>
  </si>
  <si>
    <t>Mortgage Modification With Additional Amount of Title Insurance Endorsement</t>
  </si>
  <si>
    <t>Closing Protection Letter - Single Transaction</t>
  </si>
  <si>
    <t>Closing Protection Letter - Multiple Transactions</t>
  </si>
  <si>
    <t xml:space="preserve">Construction Loan - Endorsement </t>
  </si>
  <si>
    <t>Construction Loan - Direct Payment Endorsement</t>
  </si>
  <si>
    <t>Construction Loan - Insured's Direct Payment Endorsement</t>
  </si>
  <si>
    <t>Disbursement Endorsement</t>
  </si>
  <si>
    <t>13.14.8.11</t>
  </si>
  <si>
    <t>Policy Authentication Endorsement</t>
  </si>
  <si>
    <t>Energy Project Leasehold/Easement - Owner's Endorsement</t>
  </si>
  <si>
    <t>Energy Project Leasehold/Easement - Loan Endorsement</t>
  </si>
  <si>
    <t>Energy Project Leasehold - Owner's Endorsement</t>
  </si>
  <si>
    <t>Energy Project - Leasehold - Loan Endorsement</t>
  </si>
  <si>
    <t>Energy Project Covenants, Conditions &amp; Restrictions - Land Under Development - Owner's Endorsement</t>
  </si>
  <si>
    <t>Energy Project Covenants, Conditions &amp; Restrictions - Land Under Development - Loan Endorsement</t>
  </si>
  <si>
    <t>Energy Project - Encrochments Endorsement</t>
  </si>
  <si>
    <t>Energy Project - Fee Estate - Owner's Policy Endorsement</t>
  </si>
  <si>
    <t>Energy Project - Fee Estate - Loan Policy Endorsement</t>
  </si>
  <si>
    <t>Mezzanine Financing Endorsement</t>
  </si>
  <si>
    <t>For the Year Ended December 31, 2024</t>
  </si>
  <si>
    <t xml:space="preserve">The difference of $496,672 represents an accrual for the estimate of the value of insurance policies written which have not yet been remitted by Alliant National's authorized agents. </t>
  </si>
  <si>
    <t>ESSENT TITLE INSURANCE, INC</t>
  </si>
  <si>
    <t>Form 3 includes only premiums from policies RECEIVED by the Company in 2024, whereas premiums reported in NAIC Annual Statement Schedule T include adjustments for accruals.  The (-22,256)</t>
  </si>
  <si>
    <t>difference represents the change in accrued premiums during 2024</t>
  </si>
  <si>
    <t>made up of both premium booked in 2023 with corresponding policy detail information keyed in 2024 offset by premium booked in 2024 with policy detail being keyed in 2025.</t>
  </si>
  <si>
    <t xml:space="preserve">The difference of $2,780,655 relates to the current year impact of accruals for unreported policies.  </t>
  </si>
  <si>
    <t>For Calendar Year Ending December 31, 2024</t>
  </si>
  <si>
    <t>Alamo Title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</si>
</sst>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-[$€-2]* #,##0.00_-;\-[$€-2]* #,##0.00_-;_-[$€-2]* &quot;-&quot;??_-"/>
  </numFmts>
  <fonts count="6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1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rgb="FFCCFFCC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9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5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3" fillId="4" borderId="0" applyNumberFormat="0" applyBorder="0" applyAlignment="0" applyProtection="0"/>
    <xf numFmtId="0" fontId="20" fillId="20" borderId="7" applyNumberFormat="0" applyAlignment="0" applyProtection="0"/>
    <xf numFmtId="0" fontId="21" fillId="21" borderId="8" applyNumberFormat="0" applyAlignment="0" applyProtection="0"/>
    <xf numFmtId="0" fontId="28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7" fillId="7" borderId="7" applyNumberFormat="0" applyAlignment="0" applyProtection="0"/>
    <xf numFmtId="168" fontId="2" fillId="0" borderId="0" applyFont="0" applyFill="0" applyBorder="0" applyAlignment="0" applyProtection="0">
      <alignment vertical="top"/>
    </xf>
    <xf numFmtId="0" fontId="19" fillId="3" borderId="0" applyNumberFormat="0" applyBorder="0" applyAlignment="0" applyProtection="0"/>
    <xf numFmtId="0" fontId="3" fillId="0" borderId="0"/>
    <xf numFmtId="0" fontId="32" fillId="22" borderId="1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20" borderId="14" applyNumberFormat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26" borderId="18" applyNumberFormat="0" applyAlignment="0" applyProtection="0"/>
    <xf numFmtId="0" fontId="41" fillId="27" borderId="19" applyNumberFormat="0" applyAlignment="0" applyProtection="0"/>
    <xf numFmtId="0" fontId="42" fillId="27" borderId="18" applyNumberFormat="0" applyAlignment="0" applyProtection="0"/>
    <xf numFmtId="0" fontId="43" fillId="0" borderId="20" applyNumberFormat="0" applyFill="0" applyAlignment="0" applyProtection="0"/>
    <xf numFmtId="0" fontId="44" fillId="28" borderId="2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48" fillId="53" borderId="0" applyNumberFormat="0" applyBorder="0" applyAlignment="0" applyProtection="0"/>
    <xf numFmtId="0" fontId="16" fillId="0" borderId="0"/>
    <xf numFmtId="0" fontId="16" fillId="29" borderId="22" applyNumberFormat="0" applyFont="0" applyAlignment="0" applyProtection="0"/>
    <xf numFmtId="0" fontId="51" fillId="0" borderId="0"/>
    <xf numFmtId="0" fontId="61" fillId="0" borderId="0"/>
    <xf numFmtId="43" fontId="6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  <xf numFmtId="43" fontId="64" fillId="0" borderId="0" applyFont="0" applyFill="0" applyBorder="0" applyAlignment="0" applyProtection="0"/>
    <xf numFmtId="0" fontId="65" fillId="0" borderId="0"/>
  </cellStyleXfs>
  <cellXfs count="120">
    <xf numFmtId="0" fontId="0" fillId="0" borderId="0" xfId="0"/>
    <xf numFmtId="0" fontId="15" fillId="0" borderId="0" xfId="0" applyFont="1"/>
    <xf numFmtId="37" fontId="50" fillId="0" borderId="3" xfId="0" applyNumberFormat="1" applyFont="1" applyBorder="1"/>
    <xf numFmtId="37" fontId="50" fillId="0" borderId="26" xfId="0" applyNumberFormat="1" applyFont="1" applyBorder="1"/>
    <xf numFmtId="37" fontId="50" fillId="0" borderId="1" xfId="0" applyNumberFormat="1" applyFont="1" applyBorder="1" applyAlignment="1">
      <alignment horizontal="right"/>
    </xf>
    <xf numFmtId="37" fontId="50" fillId="0" borderId="25" xfId="0" applyNumberFormat="1" applyFont="1" applyBorder="1" applyAlignment="1">
      <alignment horizontal="left"/>
    </xf>
    <xf numFmtId="37" fontId="50" fillId="0" borderId="26" xfId="0" applyNumberFormat="1" applyFont="1" applyBorder="1" applyProtection="1">
      <protection locked="0"/>
    </xf>
    <xf numFmtId="37" fontId="50" fillId="0" borderId="2" xfId="0" applyNumberFormat="1" applyFont="1" applyBorder="1" applyAlignment="1">
      <alignment horizontal="left"/>
    </xf>
    <xf numFmtId="49" fontId="50" fillId="0" borderId="3" xfId="0" applyNumberFormat="1" applyFont="1" applyBorder="1" applyAlignment="1">
      <alignment horizontal="center"/>
    </xf>
    <xf numFmtId="37" fontId="49" fillId="0" borderId="2" xfId="0" applyNumberFormat="1" applyFont="1" applyBorder="1" applyAlignment="1">
      <alignment horizontal="left"/>
    </xf>
    <xf numFmtId="49" fontId="49" fillId="0" borderId="3" xfId="0" applyNumberFormat="1" applyFont="1" applyBorder="1" applyAlignment="1">
      <alignment horizontal="center"/>
    </xf>
    <xf numFmtId="0" fontId="49" fillId="0" borderId="0" xfId="0" applyFont="1"/>
    <xf numFmtId="37" fontId="50" fillId="0" borderId="4" xfId="0" applyNumberFormat="1" applyFont="1" applyBorder="1" applyAlignment="1">
      <alignment horizontal="left"/>
    </xf>
    <xf numFmtId="0" fontId="15" fillId="0" borderId="0" xfId="0" applyFont="1" applyAlignment="1">
      <alignment horizontal="right"/>
    </xf>
    <xf numFmtId="0" fontId="49" fillId="0" borderId="0" xfId="1" applyFont="1" applyAlignment="1">
      <alignment horizontal="center" vertical="center" wrapText="1"/>
    </xf>
    <xf numFmtId="164" fontId="50" fillId="0" borderId="6" xfId="1" applyNumberFormat="1" applyFont="1" applyBorder="1" applyAlignment="1">
      <alignment horizontal="center" wrapText="1"/>
    </xf>
    <xf numFmtId="49" fontId="50" fillId="0" borderId="6" xfId="1" applyNumberFormat="1" applyFont="1" applyBorder="1" applyAlignment="1">
      <alignment horizontal="center" wrapText="1"/>
    </xf>
    <xf numFmtId="0" fontId="49" fillId="0" borderId="0" xfId="1" applyFont="1" applyAlignment="1">
      <alignment vertical="center"/>
    </xf>
    <xf numFmtId="0" fontId="49" fillId="0" borderId="0" xfId="1" applyFont="1" applyAlignment="1">
      <alignment horizontal="center" vertical="center"/>
    </xf>
    <xf numFmtId="0" fontId="15" fillId="0" borderId="0" xfId="0" quotePrefix="1" applyFont="1" applyFill="1"/>
    <xf numFmtId="37" fontId="49" fillId="0" borderId="3" xfId="0" applyNumberFormat="1" applyFont="1" applyBorder="1"/>
    <xf numFmtId="49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 applyAlignment="1">
      <alignment horizontal="left"/>
    </xf>
    <xf numFmtId="0" fontId="15" fillId="0" borderId="0" xfId="0" applyFont="1" applyBorder="1"/>
    <xf numFmtId="37" fontId="52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37" fontId="1" fillId="0" borderId="0" xfId="0" applyNumberFormat="1" applyFont="1" applyBorder="1" applyAlignment="1">
      <alignment horizontal="left"/>
    </xf>
    <xf numFmtId="0" fontId="55" fillId="0" borderId="0" xfId="128" applyFont="1" applyAlignment="1">
      <alignment vertical="center"/>
    </xf>
    <xf numFmtId="0" fontId="59" fillId="0" borderId="0" xfId="128" applyFont="1" applyAlignment="1">
      <alignment vertical="center"/>
    </xf>
    <xf numFmtId="0" fontId="59" fillId="0" borderId="0" xfId="128" applyFont="1" applyAlignment="1">
      <alignment horizontal="center" vertical="center"/>
    </xf>
    <xf numFmtId="0" fontId="59" fillId="0" borderId="0" xfId="128" applyFont="1" applyAlignment="1">
      <alignment horizontal="right" vertical="center"/>
    </xf>
    <xf numFmtId="49" fontId="1" fillId="0" borderId="0" xfId="128" applyNumberFormat="1" applyFont="1" applyAlignment="1">
      <alignment vertical="center"/>
    </xf>
    <xf numFmtId="49" fontId="1" fillId="0" borderId="0" xfId="128" applyNumberFormat="1" applyFont="1" applyAlignment="1">
      <alignment horizontal="center" vertical="center"/>
    </xf>
    <xf numFmtId="0" fontId="65" fillId="0" borderId="0" xfId="128" applyAlignment="1">
      <alignment horizontal="center" vertical="center"/>
    </xf>
    <xf numFmtId="0" fontId="65" fillId="0" borderId="0" xfId="128" applyAlignment="1">
      <alignment horizontal="center"/>
    </xf>
    <xf numFmtId="49" fontId="2" fillId="0" borderId="30" xfId="128" applyNumberFormat="1" applyFont="1" applyBorder="1" applyAlignment="1">
      <alignment horizontal="center"/>
    </xf>
    <xf numFmtId="164" fontId="2" fillId="0" borderId="28" xfId="128" applyNumberFormat="1" applyFont="1" applyBorder="1"/>
    <xf numFmtId="164" fontId="2" fillId="0" borderId="24" xfId="128" applyNumberFormat="1" applyFont="1" applyBorder="1"/>
    <xf numFmtId="164" fontId="2" fillId="0" borderId="30" xfId="128" applyNumberFormat="1" applyFont="1" applyBorder="1"/>
    <xf numFmtId="164" fontId="2" fillId="0" borderId="30" xfId="128" applyNumberFormat="1" applyFont="1" applyBorder="1" applyAlignment="1">
      <alignment horizontal="center"/>
    </xf>
    <xf numFmtId="0" fontId="65" fillId="0" borderId="30" xfId="128" applyBorder="1" applyAlignment="1">
      <alignment horizontal="center"/>
    </xf>
    <xf numFmtId="0" fontId="65" fillId="0" borderId="0" xfId="128"/>
    <xf numFmtId="49" fontId="2" fillId="0" borderId="32" xfId="128" applyNumberFormat="1" applyFont="1" applyBorder="1" applyAlignment="1">
      <alignment horizontal="center"/>
    </xf>
    <xf numFmtId="164" fontId="2" fillId="0" borderId="4" xfId="128" applyNumberFormat="1" applyFont="1" applyBorder="1"/>
    <xf numFmtId="164" fontId="2" fillId="0" borderId="33" xfId="128" applyNumberFormat="1" applyFont="1" applyBorder="1"/>
    <xf numFmtId="164" fontId="2" fillId="0" borderId="32" xfId="128" applyNumberFormat="1" applyFont="1" applyBorder="1" applyAlignment="1">
      <alignment horizontal="center"/>
    </xf>
    <xf numFmtId="0" fontId="65" fillId="0" borderId="32" xfId="128" applyBorder="1" applyAlignment="1">
      <alignment horizontal="center"/>
    </xf>
    <xf numFmtId="49" fontId="2" fillId="0" borderId="34" xfId="128" applyNumberFormat="1" applyFont="1" applyBorder="1" applyAlignment="1">
      <alignment horizontal="center"/>
    </xf>
    <xf numFmtId="164" fontId="2" fillId="0" borderId="35" xfId="128" applyNumberFormat="1" applyFont="1" applyBorder="1" applyAlignment="1">
      <alignment horizontal="center"/>
    </xf>
    <xf numFmtId="164" fontId="2" fillId="0" borderId="36" xfId="128" applyNumberFormat="1" applyFont="1" applyBorder="1" applyAlignment="1">
      <alignment horizontal="center"/>
    </xf>
    <xf numFmtId="164" fontId="2" fillId="0" borderId="34" xfId="128" applyNumberFormat="1" applyFont="1" applyBorder="1" applyAlignment="1">
      <alignment horizontal="center"/>
    </xf>
    <xf numFmtId="49" fontId="2" fillId="0" borderId="3" xfId="128" applyNumberFormat="1" applyFont="1" applyBorder="1" applyAlignment="1">
      <alignment horizontal="center"/>
    </xf>
    <xf numFmtId="37" fontId="2" fillId="0" borderId="2" xfId="128" applyNumberFormat="1" applyFont="1" applyBorder="1" applyAlignment="1">
      <alignment horizontal="left"/>
    </xf>
    <xf numFmtId="37" fontId="2" fillId="0" borderId="26" xfId="128" applyNumberFormat="1" applyFont="1" applyBorder="1" applyAlignment="1">
      <alignment horizontal="left"/>
    </xf>
    <xf numFmtId="37" fontId="2" fillId="0" borderId="3" xfId="128" applyNumberFormat="1" applyFont="1" applyBorder="1"/>
    <xf numFmtId="37" fontId="2" fillId="54" borderId="3" xfId="128" applyNumberFormat="1" applyFont="1" applyFill="1" applyBorder="1" applyProtection="1">
      <protection locked="0"/>
    </xf>
    <xf numFmtId="0" fontId="65" fillId="0" borderId="3" xfId="128" applyBorder="1" applyAlignment="1">
      <alignment horizontal="center"/>
    </xf>
    <xf numFmtId="0" fontId="65" fillId="0" borderId="0" xfId="128" applyAlignment="1">
      <alignment horizontal="right"/>
    </xf>
    <xf numFmtId="37" fontId="2" fillId="0" borderId="4" xfId="128" applyNumberFormat="1" applyFont="1" applyBorder="1" applyAlignment="1">
      <alignment horizontal="left"/>
    </xf>
    <xf numFmtId="0" fontId="1" fillId="0" borderId="0" xfId="128" applyFont="1"/>
    <xf numFmtId="37" fontId="52" fillId="0" borderId="2" xfId="128" applyNumberFormat="1" applyFont="1" applyBorder="1" applyAlignment="1">
      <alignment horizontal="left"/>
    </xf>
    <xf numFmtId="0" fontId="1" fillId="0" borderId="3" xfId="128" applyFont="1" applyBorder="1" applyAlignment="1">
      <alignment horizontal="center"/>
    </xf>
    <xf numFmtId="37" fontId="2" fillId="0" borderId="27" xfId="128" applyNumberFormat="1" applyFont="1" applyBorder="1" applyAlignment="1">
      <alignment horizontal="left"/>
    </xf>
    <xf numFmtId="49" fontId="1" fillId="0" borderId="3" xfId="128" applyNumberFormat="1" applyFont="1" applyBorder="1" applyAlignment="1">
      <alignment horizontal="center"/>
    </xf>
    <xf numFmtId="37" fontId="1" fillId="0" borderId="2" xfId="128" applyNumberFormat="1" applyFont="1" applyBorder="1" applyAlignment="1">
      <alignment horizontal="left"/>
    </xf>
    <xf numFmtId="37" fontId="1" fillId="0" borderId="27" xfId="128" applyNumberFormat="1" applyFont="1" applyBorder="1" applyAlignment="1">
      <alignment horizontal="left"/>
    </xf>
    <xf numFmtId="37" fontId="1" fillId="54" borderId="3" xfId="128" applyNumberFormat="1" applyFont="1" applyFill="1" applyBorder="1" applyProtection="1">
      <protection locked="0"/>
    </xf>
    <xf numFmtId="0" fontId="53" fillId="0" borderId="0" xfId="128" applyFont="1"/>
    <xf numFmtId="37" fontId="1" fillId="0" borderId="3" xfId="128" applyNumberFormat="1" applyFont="1" applyBorder="1"/>
    <xf numFmtId="49" fontId="2" fillId="0" borderId="25" xfId="128" applyNumberFormat="1" applyFont="1" applyBorder="1" applyAlignment="1">
      <alignment horizontal="center"/>
    </xf>
    <xf numFmtId="37" fontId="2" fillId="0" borderId="25" xfId="128" applyNumberFormat="1" applyFont="1" applyBorder="1" applyAlignment="1">
      <alignment horizontal="left"/>
    </xf>
    <xf numFmtId="37" fontId="2" fillId="0" borderId="24" xfId="128" applyNumberFormat="1" applyFont="1" applyBorder="1" applyAlignment="1">
      <alignment horizontal="right"/>
    </xf>
    <xf numFmtId="0" fontId="65" fillId="0" borderId="28" xfId="128" applyBorder="1" applyAlignment="1">
      <alignment horizontal="center"/>
    </xf>
    <xf numFmtId="49" fontId="65" fillId="0" borderId="0" xfId="128" applyNumberFormat="1" applyAlignment="1">
      <alignment horizontal="center"/>
    </xf>
    <xf numFmtId="37" fontId="2" fillId="0" borderId="0" xfId="128" applyNumberFormat="1" applyFont="1" applyAlignment="1">
      <alignment horizontal="right"/>
    </xf>
    <xf numFmtId="37" fontId="2" fillId="0" borderId="1" xfId="128" applyNumberFormat="1" applyFont="1" applyBorder="1"/>
    <xf numFmtId="49" fontId="2" fillId="54" borderId="38" xfId="128" applyNumberFormat="1" applyFont="1" applyFill="1" applyBorder="1" applyProtection="1">
      <protection locked="0"/>
    </xf>
    <xf numFmtId="49" fontId="2" fillId="54" borderId="39" xfId="128" applyNumberFormat="1" applyFont="1" applyFill="1" applyBorder="1" applyProtection="1">
      <protection locked="0"/>
    </xf>
    <xf numFmtId="49" fontId="2" fillId="54" borderId="40" xfId="128" applyNumberFormat="1" applyFont="1" applyFill="1" applyBorder="1" applyProtection="1">
      <protection locked="0"/>
    </xf>
    <xf numFmtId="49" fontId="2" fillId="54" borderId="41" xfId="128" applyNumberFormat="1" applyFont="1" applyFill="1" applyBorder="1" applyProtection="1">
      <protection locked="0"/>
    </xf>
    <xf numFmtId="37" fontId="50" fillId="0" borderId="26" xfId="0" applyNumberFormat="1" applyFont="1" applyBorder="1" applyProtection="1"/>
    <xf numFmtId="0" fontId="65" fillId="0" borderId="0" xfId="128" applyAlignment="1">
      <alignment vertical="center"/>
    </xf>
    <xf numFmtId="0" fontId="65" fillId="0" borderId="42" xfId="128" applyBorder="1"/>
    <xf numFmtId="49" fontId="65" fillId="0" borderId="0" xfId="128" applyNumberFormat="1" applyAlignment="1">
      <alignment vertical="center"/>
    </xf>
    <xf numFmtId="49" fontId="65" fillId="0" borderId="0" xfId="128" applyNumberFormat="1" applyAlignment="1">
      <alignment horizontal="center" vertical="center"/>
    </xf>
    <xf numFmtId="49" fontId="65" fillId="0" borderId="3" xfId="128" applyNumberFormat="1" applyBorder="1" applyAlignment="1">
      <alignment horizontal="center"/>
    </xf>
    <xf numFmtId="37" fontId="65" fillId="0" borderId="2" xfId="128" applyNumberFormat="1" applyBorder="1" applyAlignment="1">
      <alignment horizontal="left"/>
    </xf>
    <xf numFmtId="37" fontId="65" fillId="0" borderId="27" xfId="128" applyNumberFormat="1" applyBorder="1" applyAlignment="1">
      <alignment horizontal="left"/>
    </xf>
    <xf numFmtId="0" fontId="66" fillId="0" borderId="0" xfId="128" applyFont="1"/>
    <xf numFmtId="37" fontId="65" fillId="0" borderId="3" xfId="128" applyNumberFormat="1" applyBorder="1"/>
    <xf numFmtId="49" fontId="50" fillId="0" borderId="3" xfId="0" applyNumberFormat="1" applyFont="1" applyFill="1" applyBorder="1" applyAlignment="1">
      <alignment horizontal="center"/>
    </xf>
    <xf numFmtId="37" fontId="50" fillId="0" borderId="2" xfId="0" applyNumberFormat="1" applyFont="1" applyFill="1" applyBorder="1" applyAlignment="1">
      <alignment horizontal="left"/>
    </xf>
    <xf numFmtId="37" fontId="50" fillId="0" borderId="3" xfId="0" applyNumberFormat="1" applyFont="1" applyFill="1" applyBorder="1"/>
    <xf numFmtId="37" fontId="50" fillId="0" borderId="26" xfId="0" applyNumberFormat="1" applyFont="1" applyFill="1" applyBorder="1" applyProtection="1">
      <protection locked="0"/>
    </xf>
    <xf numFmtId="0" fontId="15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37" fontId="2" fillId="0" borderId="0" xfId="0" applyNumberFormat="1" applyFont="1" applyFill="1" applyBorder="1" applyAlignment="1">
      <alignment horizontal="left"/>
    </xf>
    <xf numFmtId="0" fontId="65" fillId="0" borderId="0" xfId="128" applyAlignment="1">
      <alignment vertical="center"/>
    </xf>
    <xf numFmtId="0" fontId="65" fillId="0" borderId="0" xfId="128" applyAlignment="1">
      <alignment vertic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" fillId="0" borderId="29" xfId="128" applyFont="1" applyBorder="1" applyAlignment="1">
      <alignment horizontal="center" wrapText="1"/>
    </xf>
    <xf numFmtId="0" fontId="1" fillId="0" borderId="31" xfId="128" applyFont="1" applyBorder="1" applyAlignment="1">
      <alignment horizontal="center" wrapText="1"/>
    </xf>
    <xf numFmtId="0" fontId="1" fillId="0" borderId="37" xfId="128" applyFont="1" applyBorder="1" applyAlignment="1">
      <alignment horizontal="center" wrapText="1"/>
    </xf>
    <xf numFmtId="0" fontId="54" fillId="0" borderId="0" xfId="128" applyFont="1" applyAlignment="1">
      <alignment horizontal="center" vertical="center"/>
    </xf>
    <xf numFmtId="0" fontId="65" fillId="0" borderId="0" xfId="128" applyAlignment="1">
      <alignment vertical="center"/>
    </xf>
    <xf numFmtId="0" fontId="56" fillId="0" borderId="0" xfId="128" applyFont="1" applyAlignment="1">
      <alignment horizontal="center" vertical="center"/>
    </xf>
    <xf numFmtId="0" fontId="57" fillId="0" borderId="0" xfId="128" applyFont="1" applyAlignment="1">
      <alignment horizontal="center" vertical="center"/>
    </xf>
    <xf numFmtId="0" fontId="58" fillId="0" borderId="0" xfId="128" applyFont="1" applyAlignment="1">
      <alignment horizontal="center" vertical="center"/>
    </xf>
    <xf numFmtId="49" fontId="59" fillId="54" borderId="0" xfId="128" applyNumberFormat="1" applyFont="1" applyFill="1" applyAlignment="1" applyProtection="1">
      <alignment horizontal="left" vertical="center"/>
      <protection locked="0"/>
    </xf>
    <xf numFmtId="0" fontId="60" fillId="55" borderId="0" xfId="128" applyFont="1" applyFill="1" applyAlignment="1">
      <alignment horizontal="center" vertical="center" wrapText="1"/>
    </xf>
    <xf numFmtId="0" fontId="60" fillId="55" borderId="40" xfId="128" applyFont="1" applyFill="1" applyBorder="1" applyAlignment="1">
      <alignment horizontal="center" vertical="center" wrapText="1"/>
    </xf>
    <xf numFmtId="49" fontId="59" fillId="57" borderId="0" xfId="128" applyNumberFormat="1" applyFont="1" applyFill="1" applyAlignment="1" applyProtection="1">
      <alignment horizontal="left" vertical="center"/>
      <protection locked="0"/>
    </xf>
    <xf numFmtId="0" fontId="65" fillId="0" borderId="29" xfId="128" applyBorder="1" applyAlignment="1">
      <alignment horizontal="center" wrapText="1"/>
    </xf>
    <xf numFmtId="0" fontId="65" fillId="0" borderId="31" xfId="128" applyBorder="1" applyAlignment="1">
      <alignment horizontal="center" wrapText="1"/>
    </xf>
    <xf numFmtId="0" fontId="65" fillId="0" borderId="37" xfId="128" applyBorder="1" applyAlignment="1">
      <alignment horizontal="center" wrapText="1"/>
    </xf>
    <xf numFmtId="0" fontId="60" fillId="56" borderId="0" xfId="128" applyFont="1" applyFill="1" applyAlignment="1">
      <alignment horizontal="center" vertical="center" wrapText="1"/>
    </xf>
    <xf numFmtId="0" fontId="60" fillId="56" borderId="40" xfId="128" applyFont="1" applyFill="1" applyBorder="1" applyAlignment="1">
      <alignment horizontal="center" vertical="center" wrapText="1"/>
    </xf>
  </cellXfs>
  <cellStyles count="129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 2" xfId="3" xr:uid="{00000000-0005-0000-0000-000031000000}"/>
    <cellStyle name="Comma 3" xfId="54" xr:uid="{00000000-0005-0000-0000-000032000000}"/>
    <cellStyle name="Comma 4" xfId="55" xr:uid="{00000000-0005-0000-0000-000033000000}"/>
    <cellStyle name="Comma 5" xfId="122" xr:uid="{00000000-0005-0000-0000-000034000000}"/>
    <cellStyle name="Comma 6" xfId="123" xr:uid="{00000000-0005-0000-0000-000035000000}"/>
    <cellStyle name="Comma 7" xfId="127" xr:uid="{918A1DA5-6878-4100-B68D-A91EF1485A97}"/>
    <cellStyle name="Comma0" xfId="4" xr:uid="{00000000-0005-0000-0000-000036000000}"/>
    <cellStyle name="Comma1" xfId="5" xr:uid="{00000000-0005-0000-0000-000037000000}"/>
    <cellStyle name="Currency0" xfId="6" xr:uid="{00000000-0005-0000-0000-000038000000}"/>
    <cellStyle name="Date" xfId="7" xr:uid="{00000000-0005-0000-0000-000039000000}"/>
    <cellStyle name="Encabezado 4" xfId="56" xr:uid="{00000000-0005-0000-0000-00003A000000}"/>
    <cellStyle name="Énfasis1" xfId="57" xr:uid="{00000000-0005-0000-0000-00003B000000}"/>
    <cellStyle name="Énfasis2" xfId="58" xr:uid="{00000000-0005-0000-0000-00003C000000}"/>
    <cellStyle name="Énfasis3" xfId="59" xr:uid="{00000000-0005-0000-0000-00003D000000}"/>
    <cellStyle name="Énfasis4" xfId="60" xr:uid="{00000000-0005-0000-0000-00003E000000}"/>
    <cellStyle name="Énfasis5" xfId="61" xr:uid="{00000000-0005-0000-0000-00003F000000}"/>
    <cellStyle name="Énfasis6" xfId="62" xr:uid="{00000000-0005-0000-0000-000040000000}"/>
    <cellStyle name="Entrada" xfId="63" xr:uid="{00000000-0005-0000-0000-000041000000}"/>
    <cellStyle name="Euro" xfId="64" xr:uid="{00000000-0005-0000-0000-000042000000}"/>
    <cellStyle name="Explanatory Text" xfId="92" builtinId="53" customBuiltin="1"/>
    <cellStyle name="Fixed" xfId="8" xr:uid="{00000000-0005-0000-0000-000044000000}"/>
    <cellStyle name="Fixed0" xfId="9" xr:uid="{00000000-0005-0000-0000-000045000000}"/>
    <cellStyle name="Fixed1" xfId="10" xr:uid="{00000000-0005-0000-0000-000046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C000000}"/>
    <cellStyle name="HEADING2" xfId="12" xr:uid="{00000000-0005-0000-0000-00004D000000}"/>
    <cellStyle name="Incorrecto" xfId="65" xr:uid="{00000000-0005-0000-0000-00004E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6" xr:uid="{D56EDE6B-0A46-4BC4-A262-21E8444ECC83}"/>
    <cellStyle name="Normal 11" xfId="128" xr:uid="{8585B342-036C-4D55-B787-4C053D3F4138}"/>
    <cellStyle name="Normal 2" xfId="1" xr:uid="{00000000-0005-0000-0000-000053000000}"/>
    <cellStyle name="Normal 2 2" xfId="24" xr:uid="{00000000-0005-0000-0000-000054000000}"/>
    <cellStyle name="Normal 2 2 2" xfId="25" xr:uid="{00000000-0005-0000-0000-000055000000}"/>
    <cellStyle name="Normal 2 3" xfId="66" xr:uid="{00000000-0005-0000-0000-000056000000}"/>
    <cellStyle name="Normal 2 4" xfId="118" xr:uid="{00000000-0005-0000-0000-000057000000}"/>
    <cellStyle name="Normal 3" xfId="2" xr:uid="{00000000-0005-0000-0000-000058000000}"/>
    <cellStyle name="Normal 3 2" xfId="31" xr:uid="{00000000-0005-0000-0000-000059000000}"/>
    <cellStyle name="Normal 4" xfId="26" xr:uid="{00000000-0005-0000-0000-00005A000000}"/>
    <cellStyle name="Normal 5" xfId="30" xr:uid="{00000000-0005-0000-0000-00005B000000}"/>
    <cellStyle name="Normal 6" xfId="120" xr:uid="{00000000-0005-0000-0000-00005C000000}"/>
    <cellStyle name="Normal 7" xfId="121" xr:uid="{00000000-0005-0000-0000-00005D000000}"/>
    <cellStyle name="Normal 8" xfId="124" xr:uid="{00000000-0005-0000-0000-00005E000000}"/>
    <cellStyle name="Normal 9" xfId="125" xr:uid="{00000000-0005-0000-0000-00005F000000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7" xr:uid="{00000000-0005-0000-0000-000063000000}"/>
    <cellStyle name="Percent 2 2" xfId="28" xr:uid="{00000000-0005-0000-0000-000064000000}"/>
    <cellStyle name="Percent 2 3" xfId="29" xr:uid="{00000000-0005-0000-0000-000065000000}"/>
    <cellStyle name="Percent 2 4" xfId="68" xr:uid="{00000000-0005-0000-0000-000066000000}"/>
    <cellStyle name="Percent 3" xfId="69" xr:uid="{00000000-0005-0000-0000-000067000000}"/>
    <cellStyle name="Percent 4" xfId="70" xr:uid="{00000000-0005-0000-0000-000068000000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Warning Text" xfId="91" builtinId="11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XLCubedFormat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LCubedFormats"/>
      <sheetName val="sLCubedFormats"/>
      <sheetName val="Berkshire Fores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3D9A-4B61-4F4A-AB8A-EDD1F7C3EC4D}">
  <sheetPr>
    <pageSetUpPr fitToPage="1"/>
  </sheetPr>
  <dimension ref="A1:P138"/>
  <sheetViews>
    <sheetView topLeftCell="C1" zoomScale="98" zoomScaleNormal="98" workbookViewId="0">
      <selection activeCell="C7" sqref="C7"/>
    </sheetView>
  </sheetViews>
  <sheetFormatPr defaultColWidth="9.140625" defaultRowHeight="17.100000000000001" customHeight="1" x14ac:dyDescent="0.25"/>
  <cols>
    <col min="1" max="1" width="8.7109375" style="1" customWidth="1"/>
    <col min="2" max="2" width="15.140625" style="1" customWidth="1"/>
    <col min="3" max="3" width="112" style="1" customWidth="1"/>
    <col min="4" max="4" width="25.85546875" style="1" customWidth="1"/>
    <col min="5" max="5" width="14.85546875" style="1" customWidth="1"/>
    <col min="6" max="6" width="16.7109375" style="1" customWidth="1"/>
    <col min="7" max="14" width="9.140625" style="1"/>
    <col min="15" max="15" width="108.28515625" style="1" bestFit="1" customWidth="1"/>
    <col min="16" max="16384" width="9.140625" style="1"/>
  </cols>
  <sheetData>
    <row r="1" spans="1:16" ht="17.100000000000001" customHeight="1" x14ac:dyDescent="0.25">
      <c r="A1" s="100" t="s">
        <v>164</v>
      </c>
      <c r="B1" s="101"/>
      <c r="C1" s="101"/>
      <c r="D1" s="102"/>
      <c r="E1" s="102"/>
      <c r="F1" s="102"/>
    </row>
    <row r="2" spans="1:16" ht="17.100000000000001" customHeight="1" x14ac:dyDescent="0.25">
      <c r="A2" s="100" t="s">
        <v>226</v>
      </c>
      <c r="B2" s="101"/>
      <c r="C2" s="101"/>
      <c r="D2" s="102"/>
      <c r="E2" s="102"/>
      <c r="F2" s="102"/>
    </row>
    <row r="3" spans="1:16" ht="17.100000000000001" customHeight="1" x14ac:dyDescent="0.25">
      <c r="A3" s="101" t="s">
        <v>163</v>
      </c>
      <c r="B3" s="101"/>
      <c r="C3" s="101"/>
      <c r="D3" s="102"/>
      <c r="E3" s="102"/>
      <c r="F3" s="102"/>
    </row>
    <row r="4" spans="1:16" ht="17.100000000000001" customHeight="1" x14ac:dyDescent="0.25">
      <c r="A4" s="101" t="s">
        <v>474</v>
      </c>
      <c r="B4" s="101"/>
      <c r="C4" s="101"/>
      <c r="D4" s="102"/>
      <c r="E4" s="102"/>
      <c r="F4" s="102"/>
    </row>
    <row r="5" spans="1:16" ht="17.100000000000001" customHeight="1" x14ac:dyDescent="0.25">
      <c r="A5" s="17"/>
      <c r="B5" s="18"/>
      <c r="C5" s="17"/>
      <c r="D5" s="17"/>
      <c r="E5" s="17"/>
      <c r="F5" s="17"/>
    </row>
    <row r="6" spans="1:16" ht="17.100000000000001" customHeight="1" x14ac:dyDescent="0.25">
      <c r="A6" s="14" t="s">
        <v>0</v>
      </c>
      <c r="B6" s="14"/>
      <c r="C6" s="14"/>
      <c r="D6" s="14"/>
      <c r="E6" s="14"/>
      <c r="F6" s="14" t="s">
        <v>1</v>
      </c>
    </row>
    <row r="7" spans="1:16" ht="17.100000000000001" customHeight="1" x14ac:dyDescent="0.25">
      <c r="A7" s="14" t="s">
        <v>165</v>
      </c>
      <c r="B7" s="14" t="s">
        <v>166</v>
      </c>
      <c r="C7" s="14"/>
      <c r="D7" s="14" t="s">
        <v>2</v>
      </c>
      <c r="E7" s="14" t="s">
        <v>195</v>
      </c>
      <c r="F7" s="14" t="s">
        <v>3</v>
      </c>
    </row>
    <row r="8" spans="1:16" ht="17.100000000000001" customHeight="1" x14ac:dyDescent="0.25">
      <c r="A8" s="16" t="s">
        <v>4</v>
      </c>
      <c r="B8" s="16" t="s">
        <v>167</v>
      </c>
      <c r="C8" s="15" t="s">
        <v>5</v>
      </c>
      <c r="D8" s="15" t="s">
        <v>168</v>
      </c>
      <c r="E8" s="14" t="s">
        <v>169</v>
      </c>
      <c r="F8" s="14" t="s">
        <v>170</v>
      </c>
    </row>
    <row r="9" spans="1:16" ht="15.75" x14ac:dyDescent="0.25">
      <c r="A9" s="8" t="s">
        <v>327</v>
      </c>
      <c r="B9" s="8" t="s">
        <v>6</v>
      </c>
      <c r="C9" s="7" t="s">
        <v>393</v>
      </c>
      <c r="D9" s="2" t="s">
        <v>7</v>
      </c>
      <c r="E9" s="80">
        <f>ROUND(SUM('Alamo Title Insurance:WFG National Title Insurance Co'!F12),0)</f>
        <v>50</v>
      </c>
      <c r="F9" s="6">
        <f>ROUND(SUM('Alamo Title Insurance:WFG National Title Insurance Co'!G12),0)</f>
        <v>4900</v>
      </c>
      <c r="M9" s="21"/>
      <c r="N9" s="23"/>
      <c r="O9" s="22"/>
      <c r="P9" s="23"/>
    </row>
    <row r="10" spans="1:16" ht="15.75" x14ac:dyDescent="0.25">
      <c r="A10" s="8" t="s">
        <v>327</v>
      </c>
      <c r="B10" s="8" t="s">
        <v>8</v>
      </c>
      <c r="C10" s="7" t="s">
        <v>328</v>
      </c>
      <c r="D10" s="2" t="s">
        <v>7</v>
      </c>
      <c r="E10" s="6">
        <f>ROUND(SUM('Alamo Title Insurance:WFG National Title Insurance Co'!F13),0)</f>
        <v>22</v>
      </c>
      <c r="F10" s="6">
        <f>ROUND(SUM('Alamo Title Insurance:WFG National Title Insurance Co'!G13),0)</f>
        <v>15255</v>
      </c>
      <c r="M10" s="21"/>
      <c r="N10" s="23"/>
      <c r="O10" s="22"/>
      <c r="P10" s="23"/>
    </row>
    <row r="11" spans="1:16" ht="15.75" x14ac:dyDescent="0.25">
      <c r="A11" s="8" t="s">
        <v>26</v>
      </c>
      <c r="B11" s="8" t="s">
        <v>9</v>
      </c>
      <c r="C11" s="7" t="s">
        <v>10</v>
      </c>
      <c r="D11" s="2" t="s">
        <v>11</v>
      </c>
      <c r="E11" s="6">
        <f>ROUND(SUM('Alamo Title Insurance:WFG National Title Insurance Co'!F14),0)</f>
        <v>104</v>
      </c>
      <c r="F11" s="6">
        <f>ROUND(SUM('Alamo Title Insurance:WFG National Title Insurance Co'!G14),0)</f>
        <v>7932</v>
      </c>
      <c r="M11" s="21"/>
      <c r="N11" s="23"/>
      <c r="O11" s="22"/>
      <c r="P11" s="23"/>
    </row>
    <row r="12" spans="1:16" ht="15.75" x14ac:dyDescent="0.25">
      <c r="A12" s="8" t="s">
        <v>41</v>
      </c>
      <c r="B12" s="8" t="s">
        <v>12</v>
      </c>
      <c r="C12" s="7" t="s">
        <v>264</v>
      </c>
      <c r="D12" s="2" t="s">
        <v>329</v>
      </c>
      <c r="E12" s="6">
        <f>ROUND(SUM('Alamo Title Insurance:WFG National Title Insurance Co'!F15),0)</f>
        <v>25204</v>
      </c>
      <c r="F12" s="6">
        <f>ROUND(SUM('Alamo Title Insurance:WFG National Title Insurance Co'!G15),0)</f>
        <v>1304176</v>
      </c>
      <c r="M12" s="21"/>
      <c r="N12" s="23"/>
      <c r="O12" s="22"/>
      <c r="P12" s="23"/>
    </row>
    <row r="13" spans="1:16" ht="15.75" x14ac:dyDescent="0.25">
      <c r="A13" s="8" t="s">
        <v>41</v>
      </c>
      <c r="B13" s="8" t="s">
        <v>13</v>
      </c>
      <c r="C13" s="7" t="s">
        <v>265</v>
      </c>
      <c r="D13" s="2" t="s">
        <v>329</v>
      </c>
      <c r="E13" s="6">
        <f>ROUND(SUM('Alamo Title Insurance:WFG National Title Insurance Co'!F16),0)</f>
        <v>84</v>
      </c>
      <c r="F13" s="6">
        <f>ROUND(SUM('Alamo Title Insurance:WFG National Title Insurance Co'!G16),0)</f>
        <v>1048872</v>
      </c>
      <c r="M13" s="21"/>
      <c r="N13" s="23"/>
      <c r="O13" s="22"/>
      <c r="P13" s="23"/>
    </row>
    <row r="14" spans="1:16" s="13" customFormat="1" ht="15.75" x14ac:dyDescent="0.25">
      <c r="A14" s="8" t="s">
        <v>26</v>
      </c>
      <c r="B14" s="8" t="s">
        <v>14</v>
      </c>
      <c r="C14" s="7" t="s">
        <v>15</v>
      </c>
      <c r="D14" s="2" t="s">
        <v>329</v>
      </c>
      <c r="E14" s="6">
        <f>ROUND(SUM('Alamo Title Insurance:WFG National Title Insurance Co'!F17),0)</f>
        <v>3991</v>
      </c>
      <c r="F14" s="6">
        <f>ROUND(SUM('Alamo Title Insurance:WFG National Title Insurance Co'!G17),0)</f>
        <v>216833</v>
      </c>
      <c r="M14" s="21"/>
      <c r="N14" s="23"/>
      <c r="O14" s="22"/>
      <c r="P14" s="23"/>
    </row>
    <row r="15" spans="1:16" ht="15.75" x14ac:dyDescent="0.25">
      <c r="A15" s="8" t="s">
        <v>26</v>
      </c>
      <c r="B15" s="8" t="s">
        <v>16</v>
      </c>
      <c r="C15" s="7" t="s">
        <v>17</v>
      </c>
      <c r="D15" s="2" t="s">
        <v>329</v>
      </c>
      <c r="E15" s="6">
        <f>ROUND(SUM('Alamo Title Insurance:WFG National Title Insurance Co'!F18),0)</f>
        <v>39</v>
      </c>
      <c r="F15" s="6">
        <f>ROUND(SUM('Alamo Title Insurance:WFG National Title Insurance Co'!G18),0)</f>
        <v>59779</v>
      </c>
      <c r="M15" s="21"/>
      <c r="N15" s="23"/>
      <c r="O15" s="22"/>
      <c r="P15" s="23"/>
    </row>
    <row r="16" spans="1:16" ht="15.75" x14ac:dyDescent="0.25">
      <c r="A16" s="8" t="s">
        <v>26</v>
      </c>
      <c r="B16" s="8" t="s">
        <v>18</v>
      </c>
      <c r="C16" s="12" t="s">
        <v>330</v>
      </c>
      <c r="D16" s="2" t="s">
        <v>332</v>
      </c>
      <c r="E16" s="6">
        <f>ROUND(SUM('Alamo Title Insurance:WFG National Title Insurance Co'!F19),0)</f>
        <v>14050</v>
      </c>
      <c r="F16" s="6">
        <f>ROUND(SUM('Alamo Title Insurance:WFG National Title Insurance Co'!G19),0)</f>
        <v>3158716</v>
      </c>
      <c r="M16" s="21"/>
      <c r="N16" s="23"/>
      <c r="O16" s="22"/>
      <c r="P16" s="23"/>
    </row>
    <row r="17" spans="1:16" ht="15.75" x14ac:dyDescent="0.25">
      <c r="A17" s="8" t="s">
        <v>41</v>
      </c>
      <c r="B17" s="8" t="s">
        <v>19</v>
      </c>
      <c r="C17" s="7" t="s">
        <v>331</v>
      </c>
      <c r="D17" s="2" t="s">
        <v>332</v>
      </c>
      <c r="E17" s="6">
        <f>ROUND(SUM('Alamo Title Insurance:WFG National Title Insurance Co'!F20),0)</f>
        <v>12728</v>
      </c>
      <c r="F17" s="6">
        <f>ROUND(SUM('Alamo Title Insurance:WFG National Title Insurance Co'!G20),0)</f>
        <v>724242</v>
      </c>
      <c r="M17" s="21"/>
      <c r="N17" s="23"/>
      <c r="O17" s="22"/>
      <c r="P17" s="23"/>
    </row>
    <row r="18" spans="1:16" ht="15.75" x14ac:dyDescent="0.25">
      <c r="A18" s="8" t="s">
        <v>26</v>
      </c>
      <c r="B18" s="8" t="s">
        <v>21</v>
      </c>
      <c r="C18" s="7" t="s">
        <v>266</v>
      </c>
      <c r="D18" s="2" t="s">
        <v>333</v>
      </c>
      <c r="E18" s="6">
        <f>ROUND(SUM('Alamo Title Insurance:WFG National Title Insurance Co'!F21),0)</f>
        <v>306</v>
      </c>
      <c r="F18" s="6">
        <f>ROUND(SUM('Alamo Title Insurance:WFG National Title Insurance Co'!G21),0)</f>
        <v>31400</v>
      </c>
      <c r="M18" s="21"/>
      <c r="N18" s="23"/>
      <c r="O18" s="22"/>
      <c r="P18" s="23"/>
    </row>
    <row r="19" spans="1:16" ht="15.75" x14ac:dyDescent="0.25">
      <c r="A19" s="8" t="s">
        <v>41</v>
      </c>
      <c r="B19" s="8" t="s">
        <v>22</v>
      </c>
      <c r="C19" s="7" t="s">
        <v>267</v>
      </c>
      <c r="D19" s="2" t="s">
        <v>333</v>
      </c>
      <c r="E19" s="6">
        <f>ROUND(SUM('Alamo Title Insurance:WFG National Title Insurance Co'!F22),0)</f>
        <v>418</v>
      </c>
      <c r="F19" s="6">
        <f>ROUND(SUM('Alamo Title Insurance:WFG National Title Insurance Co'!G22),0)</f>
        <v>43632</v>
      </c>
      <c r="M19" s="21"/>
      <c r="N19" s="23"/>
      <c r="O19" s="22"/>
      <c r="P19" s="23"/>
    </row>
    <row r="20" spans="1:16" ht="15.75" x14ac:dyDescent="0.25">
      <c r="A20" s="8" t="s">
        <v>26</v>
      </c>
      <c r="B20" s="8" t="s">
        <v>323</v>
      </c>
      <c r="C20" s="7" t="s">
        <v>20</v>
      </c>
      <c r="D20" s="2" t="s">
        <v>319</v>
      </c>
      <c r="E20" s="6">
        <f>ROUND(SUM('Alamo Title Insurance:WFG National Title Insurance Co'!F23),0)</f>
        <v>1</v>
      </c>
      <c r="F20" s="6">
        <f>ROUND(SUM('Alamo Title Insurance:WFG National Title Insurance Co'!G23),0)</f>
        <v>25</v>
      </c>
      <c r="M20" s="21"/>
      <c r="N20" s="23"/>
      <c r="O20" s="22"/>
      <c r="P20" s="23"/>
    </row>
    <row r="21" spans="1:16" ht="15.75" x14ac:dyDescent="0.25">
      <c r="A21" s="8" t="s">
        <v>319</v>
      </c>
      <c r="B21" s="8" t="s">
        <v>23</v>
      </c>
      <c r="C21" s="7" t="s">
        <v>24</v>
      </c>
      <c r="D21" s="2" t="s">
        <v>25</v>
      </c>
      <c r="E21" s="6">
        <f>ROUND(SUM('Alamo Title Insurance:WFG National Title Insurance Co'!F24),0)</f>
        <v>217</v>
      </c>
      <c r="F21" s="6">
        <f>ROUND(SUM('Alamo Title Insurance:WFG National Title Insurance Co'!G24),0)</f>
        <v>23867</v>
      </c>
      <c r="M21" s="21"/>
      <c r="N21" s="23"/>
      <c r="O21" s="22"/>
      <c r="P21" s="23"/>
    </row>
    <row r="22" spans="1:16" ht="15.75" x14ac:dyDescent="0.25">
      <c r="A22" s="8" t="s">
        <v>26</v>
      </c>
      <c r="B22" s="8" t="s">
        <v>27</v>
      </c>
      <c r="C22" s="7" t="s">
        <v>28</v>
      </c>
      <c r="D22" s="2" t="s">
        <v>29</v>
      </c>
      <c r="E22" s="6">
        <f>ROUND(SUM('Alamo Title Insurance:WFG National Title Insurance Co'!F25),0)</f>
        <v>23559</v>
      </c>
      <c r="F22" s="6">
        <f>ROUND(SUM('Alamo Title Insurance:WFG National Title Insurance Co'!G25),0)</f>
        <v>42775527</v>
      </c>
      <c r="M22" s="21"/>
      <c r="N22" s="23"/>
      <c r="O22" s="22"/>
      <c r="P22" s="23"/>
    </row>
    <row r="23" spans="1:16" ht="15.75" x14ac:dyDescent="0.25">
      <c r="A23" s="8" t="s">
        <v>26</v>
      </c>
      <c r="B23" s="8" t="s">
        <v>30</v>
      </c>
      <c r="C23" s="7" t="s">
        <v>31</v>
      </c>
      <c r="D23" s="2" t="s">
        <v>334</v>
      </c>
      <c r="E23" s="6">
        <f>ROUND(SUM('Alamo Title Insurance:WFG National Title Insurance Co'!F26),0)</f>
        <v>3303</v>
      </c>
      <c r="F23" s="6">
        <f>ROUND(SUM('Alamo Title Insurance:WFG National Title Insurance Co'!G26),0)</f>
        <v>4865463</v>
      </c>
      <c r="M23" s="21"/>
      <c r="N23" s="23"/>
      <c r="O23" s="22"/>
      <c r="P23" s="23"/>
    </row>
    <row r="24" spans="1:16" ht="15.75" x14ac:dyDescent="0.25">
      <c r="A24" s="8" t="s">
        <v>26</v>
      </c>
      <c r="B24" s="8" t="s">
        <v>32</v>
      </c>
      <c r="C24" s="7" t="s">
        <v>33</v>
      </c>
      <c r="D24" s="2" t="s">
        <v>34</v>
      </c>
      <c r="E24" s="6">
        <f>ROUND(SUM('Alamo Title Insurance:WFG National Title Insurance Co'!F27),0)</f>
        <v>20</v>
      </c>
      <c r="F24" s="6">
        <f>ROUND(SUM('Alamo Title Insurance:WFG National Title Insurance Co'!G27),0)</f>
        <v>35851</v>
      </c>
      <c r="M24" s="21"/>
      <c r="N24" s="23"/>
      <c r="O24" s="22"/>
      <c r="P24" s="23"/>
    </row>
    <row r="25" spans="1:16" ht="15.75" x14ac:dyDescent="0.25">
      <c r="A25" s="8" t="s">
        <v>327</v>
      </c>
      <c r="B25" s="8" t="s">
        <v>35</v>
      </c>
      <c r="C25" s="7" t="s">
        <v>335</v>
      </c>
      <c r="D25" s="2" t="s">
        <v>36</v>
      </c>
      <c r="E25" s="6">
        <f>ROUND(SUM('Alamo Title Insurance:WFG National Title Insurance Co'!F28),0)</f>
        <v>13</v>
      </c>
      <c r="F25" s="6">
        <f>ROUND(SUM('Alamo Title Insurance:WFG National Title Insurance Co'!G28),0)</f>
        <v>2171</v>
      </c>
      <c r="M25" s="21"/>
      <c r="N25" s="23"/>
      <c r="O25" s="22"/>
      <c r="P25" s="23"/>
    </row>
    <row r="26" spans="1:16" ht="15.75" x14ac:dyDescent="0.25">
      <c r="A26" s="8" t="s">
        <v>114</v>
      </c>
      <c r="B26" s="8" t="s">
        <v>275</v>
      </c>
      <c r="C26" s="7" t="s">
        <v>394</v>
      </c>
      <c r="D26" s="2" t="s">
        <v>116</v>
      </c>
      <c r="E26" s="6">
        <f>ROUND(SUM('Alamo Title Insurance:WFG National Title Insurance Co'!F29),0)</f>
        <v>0</v>
      </c>
      <c r="F26" s="6">
        <f>ROUND(SUM('Alamo Title Insurance:WFG National Title Insurance Co'!G29),0)</f>
        <v>0</v>
      </c>
      <c r="M26" s="21"/>
      <c r="N26" s="23"/>
      <c r="O26" s="22"/>
      <c r="P26" s="23"/>
    </row>
    <row r="27" spans="1:16" ht="15.75" x14ac:dyDescent="0.25">
      <c r="A27" s="8" t="s">
        <v>114</v>
      </c>
      <c r="B27" s="8" t="s">
        <v>276</v>
      </c>
      <c r="C27" s="7" t="s">
        <v>336</v>
      </c>
      <c r="D27" s="2" t="s">
        <v>116</v>
      </c>
      <c r="E27" s="6">
        <f>ROUND(SUM('Alamo Title Insurance:WFG National Title Insurance Co'!F30),0)</f>
        <v>0</v>
      </c>
      <c r="F27" s="6">
        <f>ROUND(SUM('Alamo Title Insurance:WFG National Title Insurance Co'!G30),0)</f>
        <v>0</v>
      </c>
      <c r="M27" s="21"/>
      <c r="N27" s="23"/>
      <c r="O27" s="22"/>
      <c r="P27" s="23"/>
    </row>
    <row r="28" spans="1:16" ht="15.75" x14ac:dyDescent="0.25">
      <c r="A28" s="8" t="s">
        <v>26</v>
      </c>
      <c r="B28" s="8" t="s">
        <v>37</v>
      </c>
      <c r="C28" s="7" t="s">
        <v>337</v>
      </c>
      <c r="D28" s="2" t="s">
        <v>338</v>
      </c>
      <c r="E28" s="6">
        <f>ROUND(SUM('Alamo Title Insurance:WFG National Title Insurance Co'!F31),0)</f>
        <v>5850</v>
      </c>
      <c r="F28" s="6">
        <f>ROUND(SUM('Alamo Title Insurance:WFG National Title Insurance Co'!G31),0)</f>
        <v>11487440</v>
      </c>
      <c r="M28" s="21"/>
      <c r="N28" s="23"/>
      <c r="O28" s="22"/>
      <c r="P28" s="23"/>
    </row>
    <row r="29" spans="1:16" ht="15.75" x14ac:dyDescent="0.25">
      <c r="A29" s="8" t="s">
        <v>26</v>
      </c>
      <c r="B29" s="8" t="s">
        <v>38</v>
      </c>
      <c r="C29" s="7" t="s">
        <v>339</v>
      </c>
      <c r="D29" s="2" t="s">
        <v>338</v>
      </c>
      <c r="E29" s="6">
        <f>ROUND(SUM('Alamo Title Insurance:WFG National Title Insurance Co'!F32),0)</f>
        <v>1276</v>
      </c>
      <c r="F29" s="6">
        <f>ROUND(SUM('Alamo Title Insurance:WFG National Title Insurance Co'!G32),0)</f>
        <v>2887535</v>
      </c>
      <c r="M29" s="21"/>
      <c r="N29" s="23"/>
      <c r="O29" s="22"/>
      <c r="P29" s="23"/>
    </row>
    <row r="30" spans="1:16" ht="15.75" x14ac:dyDescent="0.25">
      <c r="A30" s="8" t="s">
        <v>26</v>
      </c>
      <c r="B30" s="8" t="s">
        <v>39</v>
      </c>
      <c r="C30" s="7" t="s">
        <v>340</v>
      </c>
      <c r="D30" s="2" t="s">
        <v>338</v>
      </c>
      <c r="E30" s="6">
        <f>ROUND(SUM('Alamo Title Insurance:WFG National Title Insurance Co'!F33),0)</f>
        <v>867</v>
      </c>
      <c r="F30" s="6">
        <f>ROUND(SUM('Alamo Title Insurance:WFG National Title Insurance Co'!G33),0)</f>
        <v>1547374</v>
      </c>
      <c r="M30" s="21"/>
      <c r="N30" s="23"/>
      <c r="O30" s="22"/>
      <c r="P30" s="23"/>
    </row>
    <row r="31" spans="1:16" ht="15.75" x14ac:dyDescent="0.25">
      <c r="A31" s="8" t="s">
        <v>26</v>
      </c>
      <c r="B31" s="8" t="s">
        <v>40</v>
      </c>
      <c r="C31" s="7" t="s">
        <v>395</v>
      </c>
      <c r="D31" s="2" t="s">
        <v>338</v>
      </c>
      <c r="E31" s="6">
        <f>ROUND(SUM('Alamo Title Insurance:WFG National Title Insurance Co'!F34),0)</f>
        <v>1173</v>
      </c>
      <c r="F31" s="6">
        <f>ROUND(SUM('Alamo Title Insurance:WFG National Title Insurance Co'!G34),0)</f>
        <v>1584244</v>
      </c>
      <c r="M31" s="21"/>
      <c r="N31" s="23"/>
      <c r="O31" s="22"/>
      <c r="P31" s="23"/>
    </row>
    <row r="32" spans="1:16" ht="15.75" x14ac:dyDescent="0.25">
      <c r="A32" s="8" t="s">
        <v>41</v>
      </c>
      <c r="B32" s="8" t="s">
        <v>42</v>
      </c>
      <c r="C32" s="7" t="s">
        <v>43</v>
      </c>
      <c r="D32" s="2" t="s">
        <v>44</v>
      </c>
      <c r="E32" s="6">
        <f>ROUND(SUM('Alamo Title Insurance:WFG National Title Insurance Co'!F35),0)</f>
        <v>6834</v>
      </c>
      <c r="F32" s="6">
        <f>ROUND(SUM('Alamo Title Insurance:WFG National Title Insurance Co'!G35),0)</f>
        <v>10870693</v>
      </c>
      <c r="M32" s="21"/>
      <c r="N32" s="23"/>
      <c r="O32" s="22"/>
      <c r="P32" s="23"/>
    </row>
    <row r="33" spans="1:16" ht="15.75" x14ac:dyDescent="0.25">
      <c r="A33" s="8" t="s">
        <v>41</v>
      </c>
      <c r="B33" s="8" t="s">
        <v>45</v>
      </c>
      <c r="C33" s="7" t="s">
        <v>46</v>
      </c>
      <c r="D33" s="2" t="s">
        <v>44</v>
      </c>
      <c r="E33" s="6">
        <f>ROUND(SUM('Alamo Title Insurance:WFG National Title Insurance Co'!F36),0)</f>
        <v>19153</v>
      </c>
      <c r="F33" s="6">
        <f>ROUND(SUM('Alamo Title Insurance:WFG National Title Insurance Co'!G36),0)</f>
        <v>2750050</v>
      </c>
      <c r="M33" s="21"/>
      <c r="N33" s="23"/>
      <c r="O33" s="22"/>
      <c r="P33" s="23"/>
    </row>
    <row r="34" spans="1:16" ht="15.75" x14ac:dyDescent="0.25">
      <c r="A34" s="8" t="s">
        <v>41</v>
      </c>
      <c r="B34" s="8" t="s">
        <v>47</v>
      </c>
      <c r="C34" s="7" t="s">
        <v>48</v>
      </c>
      <c r="D34" s="2" t="s">
        <v>49</v>
      </c>
      <c r="E34" s="6">
        <f>ROUND(SUM('Alamo Title Insurance:WFG National Title Insurance Co'!F37),0)</f>
        <v>689</v>
      </c>
      <c r="F34" s="6">
        <f>ROUND(SUM('Alamo Title Insurance:WFG National Title Insurance Co'!G37),0)</f>
        <v>1119180</v>
      </c>
      <c r="M34" s="21"/>
      <c r="N34" s="23"/>
      <c r="O34" s="22"/>
      <c r="P34" s="23"/>
    </row>
    <row r="35" spans="1:16" ht="15.75" x14ac:dyDescent="0.25">
      <c r="A35" s="8" t="s">
        <v>41</v>
      </c>
      <c r="B35" s="8" t="s">
        <v>50</v>
      </c>
      <c r="C35" s="7" t="s">
        <v>341</v>
      </c>
      <c r="D35" s="2" t="s">
        <v>36</v>
      </c>
      <c r="E35" s="6">
        <f>ROUND(SUM('Alamo Title Insurance:WFG National Title Insurance Co'!F38),0)</f>
        <v>22</v>
      </c>
      <c r="F35" s="6">
        <f>ROUND(SUM('Alamo Title Insurance:WFG National Title Insurance Co'!G38),0)</f>
        <v>11347</v>
      </c>
      <c r="M35" s="21"/>
      <c r="N35" s="23"/>
      <c r="O35" s="22"/>
      <c r="P35" s="23"/>
    </row>
    <row r="36" spans="1:16" ht="15.75" x14ac:dyDescent="0.25">
      <c r="A36" s="8" t="s">
        <v>41</v>
      </c>
      <c r="B36" s="8" t="s">
        <v>233</v>
      </c>
      <c r="C36" s="7" t="s">
        <v>342</v>
      </c>
      <c r="D36" s="2" t="s">
        <v>56</v>
      </c>
      <c r="E36" s="6">
        <f>ROUND(SUM('Alamo Title Insurance:WFG National Title Insurance Co'!F39),0)</f>
        <v>883</v>
      </c>
      <c r="F36" s="6">
        <f>ROUND(SUM('Alamo Title Insurance:WFG National Title Insurance Co'!G39),0)</f>
        <v>532283</v>
      </c>
      <c r="M36" s="21"/>
      <c r="N36" s="23"/>
      <c r="O36" s="22"/>
      <c r="P36" s="23"/>
    </row>
    <row r="37" spans="1:16" ht="15.75" x14ac:dyDescent="0.25">
      <c r="A37" s="8" t="s">
        <v>41</v>
      </c>
      <c r="B37" s="8" t="s">
        <v>235</v>
      </c>
      <c r="C37" s="7" t="s">
        <v>396</v>
      </c>
      <c r="D37" s="2" t="s">
        <v>64</v>
      </c>
      <c r="E37" s="6">
        <f>ROUND(SUM('Alamo Title Insurance:WFG National Title Insurance Co'!F40),0)</f>
        <v>10</v>
      </c>
      <c r="F37" s="6">
        <f>ROUND(SUM('Alamo Title Insurance:WFG National Title Insurance Co'!G40),0)</f>
        <v>250</v>
      </c>
      <c r="M37" s="21"/>
      <c r="N37" s="23"/>
      <c r="O37" s="22"/>
      <c r="P37" s="23"/>
    </row>
    <row r="38" spans="1:16" ht="15.75" x14ac:dyDescent="0.25">
      <c r="A38" s="8" t="s">
        <v>41</v>
      </c>
      <c r="B38" s="8" t="s">
        <v>51</v>
      </c>
      <c r="C38" s="7" t="s">
        <v>397</v>
      </c>
      <c r="D38" s="2" t="s">
        <v>52</v>
      </c>
      <c r="E38" s="6">
        <f>ROUND(SUM('Alamo Title Insurance:WFG National Title Insurance Co'!F41),0)</f>
        <v>1539</v>
      </c>
      <c r="F38" s="6">
        <f>ROUND(SUM('Alamo Title Insurance:WFG National Title Insurance Co'!G41),0)</f>
        <v>1619892</v>
      </c>
      <c r="M38" s="21"/>
      <c r="N38" s="23"/>
      <c r="O38" s="22"/>
      <c r="P38" s="23"/>
    </row>
    <row r="39" spans="1:16" ht="15.75" x14ac:dyDescent="0.25">
      <c r="A39" s="8" t="s">
        <v>41</v>
      </c>
      <c r="B39" s="8" t="s">
        <v>53</v>
      </c>
      <c r="C39" s="7" t="s">
        <v>268</v>
      </c>
      <c r="D39" s="2" t="s">
        <v>52</v>
      </c>
      <c r="E39" s="6">
        <f>ROUND(SUM('Alamo Title Insurance:WFG National Title Insurance Co'!F42),0)</f>
        <v>715</v>
      </c>
      <c r="F39" s="6">
        <f>ROUND(SUM('Alamo Title Insurance:WFG National Title Insurance Co'!G42),0)</f>
        <v>736664</v>
      </c>
      <c r="M39" s="21"/>
      <c r="N39" s="23"/>
      <c r="O39" s="22"/>
      <c r="P39" s="23"/>
    </row>
    <row r="40" spans="1:16" ht="15.75" x14ac:dyDescent="0.25">
      <c r="A40" s="8" t="s">
        <v>41</v>
      </c>
      <c r="B40" s="8" t="s">
        <v>54</v>
      </c>
      <c r="C40" s="7" t="s">
        <v>269</v>
      </c>
      <c r="D40" s="2" t="s">
        <v>52</v>
      </c>
      <c r="E40" s="6">
        <f>ROUND(SUM('Alamo Title Insurance:WFG National Title Insurance Co'!F43),0)</f>
        <v>523</v>
      </c>
      <c r="F40" s="6">
        <f>ROUND(SUM('Alamo Title Insurance:WFG National Title Insurance Co'!G43),0)</f>
        <v>1075539</v>
      </c>
      <c r="M40" s="21"/>
      <c r="N40" s="23"/>
      <c r="O40" s="22"/>
      <c r="P40" s="23"/>
    </row>
    <row r="41" spans="1:16" ht="15.75" x14ac:dyDescent="0.25">
      <c r="A41" s="8" t="s">
        <v>41</v>
      </c>
      <c r="B41" s="8" t="s">
        <v>55</v>
      </c>
      <c r="C41" s="7" t="s">
        <v>270</v>
      </c>
      <c r="D41" s="2" t="s">
        <v>52</v>
      </c>
      <c r="E41" s="6">
        <f>ROUND(SUM('Alamo Title Insurance:WFG National Title Insurance Co'!F44),0)</f>
        <v>334</v>
      </c>
      <c r="F41" s="6">
        <f>ROUND(SUM('Alamo Title Insurance:WFG National Title Insurance Co'!G44),0)</f>
        <v>474628</v>
      </c>
      <c r="M41" s="21"/>
      <c r="N41" s="23"/>
      <c r="O41" s="22"/>
      <c r="P41" s="23"/>
    </row>
    <row r="42" spans="1:16" ht="15.75" x14ac:dyDescent="0.25">
      <c r="A42" s="8" t="s">
        <v>57</v>
      </c>
      <c r="B42" s="8" t="s">
        <v>58</v>
      </c>
      <c r="C42" s="7" t="s">
        <v>196</v>
      </c>
      <c r="D42" s="2" t="s">
        <v>59</v>
      </c>
      <c r="E42" s="6">
        <f>ROUND(SUM('Alamo Title Insurance:WFG National Title Insurance Co'!F45),0)</f>
        <v>40585</v>
      </c>
      <c r="F42" s="6">
        <f>ROUND(SUM('Alamo Title Insurance:WFG National Title Insurance Co'!G45),0)</f>
        <v>4241751</v>
      </c>
      <c r="M42" s="21"/>
      <c r="N42" s="23"/>
      <c r="O42" s="22"/>
      <c r="P42" s="23"/>
    </row>
    <row r="43" spans="1:16" ht="15.75" x14ac:dyDescent="0.25">
      <c r="A43" s="8" t="s">
        <v>60</v>
      </c>
      <c r="B43" s="8" t="s">
        <v>61</v>
      </c>
      <c r="C43" s="7" t="s">
        <v>62</v>
      </c>
      <c r="D43" s="2" t="s">
        <v>319</v>
      </c>
      <c r="E43" s="6">
        <f>ROUND(SUM('Alamo Title Insurance:WFG National Title Insurance Co'!F46),0)</f>
        <v>2</v>
      </c>
      <c r="F43" s="6">
        <f>ROUND(SUM('Alamo Title Insurance:WFG National Title Insurance Co'!G46),0)</f>
        <v>100</v>
      </c>
      <c r="M43" s="21"/>
      <c r="N43" s="23"/>
      <c r="O43" s="22"/>
      <c r="P43" s="23"/>
    </row>
    <row r="44" spans="1:16" ht="15.75" x14ac:dyDescent="0.25">
      <c r="A44" s="8" t="s">
        <v>63</v>
      </c>
      <c r="B44" s="8" t="s">
        <v>65</v>
      </c>
      <c r="C44" s="7" t="s">
        <v>66</v>
      </c>
      <c r="D44" s="2" t="s">
        <v>343</v>
      </c>
      <c r="E44" s="6">
        <f>ROUND(SUM('Alamo Title Insurance:WFG National Title Insurance Co'!F47),0)</f>
        <v>1975</v>
      </c>
      <c r="F44" s="6">
        <f>ROUND(SUM('Alamo Title Insurance:WFG National Title Insurance Co'!G47),0)</f>
        <v>128154</v>
      </c>
      <c r="M44" s="21"/>
      <c r="N44" s="23"/>
      <c r="O44" s="22"/>
      <c r="P44" s="23"/>
    </row>
    <row r="45" spans="1:16" ht="15.75" x14ac:dyDescent="0.25">
      <c r="A45" s="8" t="s">
        <v>63</v>
      </c>
      <c r="B45" s="8" t="s">
        <v>67</v>
      </c>
      <c r="C45" s="7" t="s">
        <v>344</v>
      </c>
      <c r="D45" s="2" t="s">
        <v>319</v>
      </c>
      <c r="E45" s="6">
        <f>ROUND(SUM('Alamo Title Insurance:WFG National Title Insurance Co'!F48),0)</f>
        <v>5</v>
      </c>
      <c r="F45" s="6">
        <f>ROUND(SUM('Alamo Title Insurance:WFG National Title Insurance Co'!G48),0)</f>
        <v>353</v>
      </c>
      <c r="M45" s="21"/>
      <c r="N45" s="23"/>
      <c r="O45" s="22"/>
      <c r="P45" s="23"/>
    </row>
    <row r="46" spans="1:16" ht="15.75" x14ac:dyDescent="0.25">
      <c r="A46" s="8" t="s">
        <v>63</v>
      </c>
      <c r="B46" s="8" t="s">
        <v>68</v>
      </c>
      <c r="C46" s="7" t="s">
        <v>69</v>
      </c>
      <c r="D46" s="2" t="s">
        <v>59</v>
      </c>
      <c r="E46" s="6">
        <f>ROUND(SUM('Alamo Title Insurance:WFG National Title Insurance Co'!F49),0)</f>
        <v>42</v>
      </c>
      <c r="F46" s="6">
        <f>ROUND(SUM('Alamo Title Insurance:WFG National Title Insurance Co'!G49),0)</f>
        <v>4275</v>
      </c>
      <c r="M46" s="21"/>
      <c r="N46" s="23"/>
      <c r="O46" s="22"/>
      <c r="P46" s="23"/>
    </row>
    <row r="47" spans="1:16" ht="15.75" x14ac:dyDescent="0.25">
      <c r="A47" s="8" t="s">
        <v>63</v>
      </c>
      <c r="B47" s="8" t="s">
        <v>70</v>
      </c>
      <c r="C47" s="7" t="s">
        <v>345</v>
      </c>
      <c r="D47" s="2" t="s">
        <v>346</v>
      </c>
      <c r="E47" s="6">
        <f>ROUND(SUM('Alamo Title Insurance:WFG National Title Insurance Co'!F50),0)</f>
        <v>5</v>
      </c>
      <c r="F47" s="6">
        <f>ROUND(SUM('Alamo Title Insurance:WFG National Title Insurance Co'!G50),0)</f>
        <v>5692</v>
      </c>
      <c r="G47" s="19"/>
      <c r="M47" s="21"/>
      <c r="N47" s="23"/>
      <c r="O47" s="22"/>
      <c r="P47" s="23"/>
    </row>
    <row r="48" spans="1:16" ht="15.75" x14ac:dyDescent="0.25">
      <c r="A48" s="8" t="s">
        <v>71</v>
      </c>
      <c r="B48" s="8" t="s">
        <v>72</v>
      </c>
      <c r="C48" s="7" t="s">
        <v>398</v>
      </c>
      <c r="D48" s="2" t="s">
        <v>347</v>
      </c>
      <c r="E48" s="6">
        <f>ROUND(SUM('Alamo Title Insurance:WFG National Title Insurance Co'!F51),0)</f>
        <v>472</v>
      </c>
      <c r="F48" s="6">
        <f>ROUND(SUM('Alamo Title Insurance:WFG National Title Insurance Co'!G51),0)</f>
        <v>12200</v>
      </c>
      <c r="M48" s="21"/>
      <c r="N48" s="23"/>
      <c r="O48" s="22"/>
      <c r="P48" s="23"/>
    </row>
    <row r="49" spans="1:16" ht="15.75" x14ac:dyDescent="0.25">
      <c r="A49" s="8" t="s">
        <v>73</v>
      </c>
      <c r="B49" s="8" t="s">
        <v>74</v>
      </c>
      <c r="C49" s="7" t="s">
        <v>399</v>
      </c>
      <c r="D49" s="2" t="s">
        <v>348</v>
      </c>
      <c r="E49" s="6">
        <f>ROUND(SUM('Alamo Title Insurance:WFG National Title Insurance Co'!F52),0)</f>
        <v>5285</v>
      </c>
      <c r="F49" s="6">
        <f>ROUND(SUM('Alamo Title Insurance:WFG National Title Insurance Co'!G52),0)</f>
        <v>134500</v>
      </c>
      <c r="M49" s="21"/>
      <c r="N49" s="23"/>
      <c r="O49" s="22"/>
      <c r="P49" s="23"/>
    </row>
    <row r="50" spans="1:16" ht="15.75" x14ac:dyDescent="0.25">
      <c r="A50" s="8" t="s">
        <v>197</v>
      </c>
      <c r="B50" s="8" t="s">
        <v>198</v>
      </c>
      <c r="C50" s="7" t="s">
        <v>400</v>
      </c>
      <c r="D50" s="2" t="s">
        <v>348</v>
      </c>
      <c r="E50" s="6">
        <f>ROUND(SUM('Alamo Title Insurance:WFG National Title Insurance Co'!F53),0)</f>
        <v>351</v>
      </c>
      <c r="F50" s="6">
        <f>ROUND(SUM('Alamo Title Insurance:WFG National Title Insurance Co'!G53),0)</f>
        <v>9475</v>
      </c>
      <c r="M50" s="21"/>
      <c r="N50" s="23"/>
      <c r="O50" s="22"/>
      <c r="P50" s="23"/>
    </row>
    <row r="51" spans="1:16" ht="15.75" x14ac:dyDescent="0.25">
      <c r="A51" s="8" t="s">
        <v>75</v>
      </c>
      <c r="B51" s="8" t="s">
        <v>76</v>
      </c>
      <c r="C51" s="7" t="s">
        <v>401</v>
      </c>
      <c r="D51" s="2" t="s">
        <v>319</v>
      </c>
      <c r="E51" s="6">
        <f>ROUND(SUM('Alamo Title Insurance:WFG National Title Insurance Co'!F54),0)</f>
        <v>1485</v>
      </c>
      <c r="F51" s="6">
        <f>ROUND(SUM('Alamo Title Insurance:WFG National Title Insurance Co'!G54),0)</f>
        <v>38475</v>
      </c>
      <c r="M51" s="21"/>
      <c r="N51" s="23"/>
      <c r="O51" s="22"/>
      <c r="P51" s="23"/>
    </row>
    <row r="52" spans="1:16" ht="15.75" x14ac:dyDescent="0.25">
      <c r="A52" s="8" t="s">
        <v>77</v>
      </c>
      <c r="B52" s="8" t="s">
        <v>78</v>
      </c>
      <c r="C52" s="7" t="s">
        <v>402</v>
      </c>
      <c r="D52" s="2" t="s">
        <v>319</v>
      </c>
      <c r="E52" s="6">
        <f>ROUND(SUM('Alamo Title Insurance:WFG National Title Insurance Co'!F55),0)</f>
        <v>107</v>
      </c>
      <c r="F52" s="6">
        <f>ROUND(SUM('Alamo Title Insurance:WFG National Title Insurance Co'!G55),0)</f>
        <v>2725</v>
      </c>
      <c r="M52" s="21"/>
      <c r="N52" s="23"/>
      <c r="O52" s="22"/>
      <c r="P52" s="23"/>
    </row>
    <row r="53" spans="1:16" ht="15.75" x14ac:dyDescent="0.25">
      <c r="A53" s="8" t="s">
        <v>79</v>
      </c>
      <c r="B53" s="8" t="s">
        <v>80</v>
      </c>
      <c r="C53" s="7" t="s">
        <v>403</v>
      </c>
      <c r="D53" s="2" t="s">
        <v>319</v>
      </c>
      <c r="E53" s="6">
        <f>ROUND(SUM('Alamo Title Insurance:WFG National Title Insurance Co'!F56),0)</f>
        <v>977</v>
      </c>
      <c r="F53" s="6">
        <f>ROUND(SUM('Alamo Title Insurance:WFG National Title Insurance Co'!G56),0)</f>
        <v>77360</v>
      </c>
      <c r="M53" s="21"/>
      <c r="N53" s="23"/>
      <c r="O53" s="22"/>
      <c r="P53" s="23"/>
    </row>
    <row r="54" spans="1:16" ht="15.75" x14ac:dyDescent="0.25">
      <c r="A54" s="8" t="s">
        <v>199</v>
      </c>
      <c r="B54" s="8" t="s">
        <v>200</v>
      </c>
      <c r="C54" s="7" t="s">
        <v>404</v>
      </c>
      <c r="D54" s="2" t="s">
        <v>319</v>
      </c>
      <c r="E54" s="6">
        <f>ROUND(SUM('Alamo Title Insurance:WFG National Title Insurance Co'!F57),0)</f>
        <v>131</v>
      </c>
      <c r="F54" s="6">
        <f>ROUND(SUM('Alamo Title Insurance:WFG National Title Insurance Co'!G57),0)</f>
        <v>10575</v>
      </c>
      <c r="M54" s="21"/>
      <c r="N54" s="23"/>
      <c r="O54" s="22"/>
      <c r="P54" s="23"/>
    </row>
    <row r="55" spans="1:16" ht="15.75" x14ac:dyDescent="0.25">
      <c r="A55" s="8" t="s">
        <v>201</v>
      </c>
      <c r="B55" s="8" t="s">
        <v>202</v>
      </c>
      <c r="C55" s="7" t="s">
        <v>405</v>
      </c>
      <c r="D55" s="2" t="s">
        <v>319</v>
      </c>
      <c r="E55" s="6">
        <f>ROUND(SUM('Alamo Title Insurance:WFG National Title Insurance Co'!F58),0)</f>
        <v>12</v>
      </c>
      <c r="F55" s="6">
        <f>ROUND(SUM('Alamo Title Insurance:WFG National Title Insurance Co'!G58),0)</f>
        <v>975</v>
      </c>
      <c r="M55" s="21"/>
      <c r="N55" s="23"/>
      <c r="O55" s="22"/>
      <c r="P55" s="23"/>
    </row>
    <row r="56" spans="1:16" ht="15.75" x14ac:dyDescent="0.25">
      <c r="A56" s="8" t="s">
        <v>81</v>
      </c>
      <c r="B56" s="8" t="s">
        <v>82</v>
      </c>
      <c r="C56" s="7" t="s">
        <v>406</v>
      </c>
      <c r="D56" s="2" t="s">
        <v>319</v>
      </c>
      <c r="E56" s="6">
        <f>ROUND(SUM('Alamo Title Insurance:WFG National Title Insurance Co'!F59),0)</f>
        <v>166</v>
      </c>
      <c r="F56" s="6">
        <f>ROUND(SUM('Alamo Title Insurance:WFG National Title Insurance Co'!G59),0)</f>
        <v>4150</v>
      </c>
      <c r="M56" s="21"/>
      <c r="N56" s="23"/>
      <c r="O56" s="22"/>
      <c r="P56" s="23"/>
    </row>
    <row r="57" spans="1:16" ht="15.75" x14ac:dyDescent="0.25">
      <c r="A57" s="8" t="s">
        <v>83</v>
      </c>
      <c r="B57" s="8" t="s">
        <v>203</v>
      </c>
      <c r="C57" s="7" t="s">
        <v>407</v>
      </c>
      <c r="D57" s="2" t="s">
        <v>349</v>
      </c>
      <c r="E57" s="6">
        <f>ROUND(SUM('Alamo Title Insurance:WFG National Title Insurance Co'!F60),0)</f>
        <v>13</v>
      </c>
      <c r="F57" s="6">
        <f>ROUND(SUM('Alamo Title Insurance:WFG National Title Insurance Co'!G60),0)</f>
        <v>207</v>
      </c>
      <c r="M57" s="21"/>
      <c r="N57" s="23"/>
      <c r="O57" s="22"/>
      <c r="P57" s="23"/>
    </row>
    <row r="58" spans="1:16" ht="15.75" x14ac:dyDescent="0.25">
      <c r="A58" s="8" t="s">
        <v>84</v>
      </c>
      <c r="B58" s="8" t="s">
        <v>85</v>
      </c>
      <c r="C58" s="7" t="s">
        <v>408</v>
      </c>
      <c r="D58" s="2" t="s">
        <v>409</v>
      </c>
      <c r="E58" s="6">
        <f>ROUND(SUM('Alamo Title Insurance:WFG National Title Insurance Co'!F61),0)</f>
        <v>18</v>
      </c>
      <c r="F58" s="6">
        <f>ROUND(SUM('Alamo Title Insurance:WFG National Title Insurance Co'!G61),0)</f>
        <v>5129</v>
      </c>
      <c r="M58" s="21"/>
      <c r="N58" s="23"/>
      <c r="O58" s="22"/>
      <c r="P58" s="23"/>
    </row>
    <row r="59" spans="1:16" ht="15.75" x14ac:dyDescent="0.25">
      <c r="A59" s="8" t="s">
        <v>86</v>
      </c>
      <c r="B59" s="8" t="s">
        <v>87</v>
      </c>
      <c r="C59" s="7" t="s">
        <v>88</v>
      </c>
      <c r="D59" s="2" t="s">
        <v>319</v>
      </c>
      <c r="E59" s="6">
        <f>ROUND(SUM('Alamo Title Insurance:WFG National Title Insurance Co'!F62),0)</f>
        <v>1153</v>
      </c>
      <c r="F59" s="6">
        <f>ROUND(SUM('Alamo Title Insurance:WFG National Title Insurance Co'!G62),0)</f>
        <v>39480</v>
      </c>
      <c r="M59" s="21"/>
      <c r="N59" s="23"/>
      <c r="O59" s="22"/>
      <c r="P59" s="23"/>
    </row>
    <row r="60" spans="1:16" ht="15.75" x14ac:dyDescent="0.25">
      <c r="A60" s="8" t="s">
        <v>89</v>
      </c>
      <c r="B60" s="8" t="s">
        <v>90</v>
      </c>
      <c r="C60" s="7" t="s">
        <v>91</v>
      </c>
      <c r="D60" s="2" t="s">
        <v>319</v>
      </c>
      <c r="E60" s="6">
        <f>ROUND(SUM('Alamo Title Insurance:WFG National Title Insurance Co'!F63),0)</f>
        <v>27</v>
      </c>
      <c r="F60" s="6">
        <f>ROUND(SUM('Alamo Title Insurance:WFG National Title Insurance Co'!G63),0)</f>
        <v>675</v>
      </c>
      <c r="M60" s="21"/>
      <c r="N60" s="23"/>
      <c r="O60" s="22"/>
      <c r="P60" s="23"/>
    </row>
    <row r="61" spans="1:16" ht="15.75" x14ac:dyDescent="0.25">
      <c r="A61" s="8" t="s">
        <v>92</v>
      </c>
      <c r="B61" s="8" t="s">
        <v>93</v>
      </c>
      <c r="C61" s="7" t="s">
        <v>410</v>
      </c>
      <c r="D61" s="2" t="s">
        <v>319</v>
      </c>
      <c r="E61" s="6">
        <f>ROUND(SUM('Alamo Title Insurance:WFG National Title Insurance Co'!F64),0)</f>
        <v>10</v>
      </c>
      <c r="F61" s="6">
        <f>ROUND(SUM('Alamo Title Insurance:WFG National Title Insurance Co'!G64),0)</f>
        <v>370</v>
      </c>
      <c r="M61" s="21"/>
      <c r="N61" s="23"/>
      <c r="O61" s="22"/>
      <c r="P61" s="23"/>
    </row>
    <row r="62" spans="1:16" ht="15.75" x14ac:dyDescent="0.25">
      <c r="A62" s="8" t="s">
        <v>204</v>
      </c>
      <c r="B62" s="8" t="s">
        <v>205</v>
      </c>
      <c r="C62" s="7" t="s">
        <v>411</v>
      </c>
      <c r="D62" s="2" t="s">
        <v>319</v>
      </c>
      <c r="E62" s="6">
        <f>ROUND(SUM('Alamo Title Insurance:WFG National Title Insurance Co'!F65),0)</f>
        <v>1</v>
      </c>
      <c r="F62" s="6">
        <f>ROUND(SUM('Alamo Title Insurance:WFG National Title Insurance Co'!G65),0)</f>
        <v>25</v>
      </c>
      <c r="M62" s="21"/>
      <c r="N62" s="23"/>
      <c r="O62" s="22"/>
      <c r="P62" s="23"/>
    </row>
    <row r="63" spans="1:16" ht="15.75" x14ac:dyDescent="0.25">
      <c r="A63" s="8" t="s">
        <v>94</v>
      </c>
      <c r="B63" s="8" t="s">
        <v>95</v>
      </c>
      <c r="C63" s="7" t="s">
        <v>96</v>
      </c>
      <c r="D63" s="2" t="s">
        <v>319</v>
      </c>
      <c r="E63" s="6">
        <f>ROUND(SUM('Alamo Title Insurance:WFG National Title Insurance Co'!F66),0)</f>
        <v>9</v>
      </c>
      <c r="F63" s="6">
        <f>ROUND(SUM('Alamo Title Insurance:WFG National Title Insurance Co'!G66),0)</f>
        <v>1839</v>
      </c>
      <c r="G63" s="19"/>
      <c r="M63" s="21"/>
      <c r="N63" s="23"/>
      <c r="O63" s="22"/>
      <c r="P63" s="23"/>
    </row>
    <row r="64" spans="1:16" ht="15.75" x14ac:dyDescent="0.25">
      <c r="A64" s="8" t="s">
        <v>97</v>
      </c>
      <c r="B64" s="8" t="s">
        <v>98</v>
      </c>
      <c r="C64" s="7" t="s">
        <v>99</v>
      </c>
      <c r="D64" s="2" t="s">
        <v>319</v>
      </c>
      <c r="E64" s="6">
        <f>ROUND(SUM('Alamo Title Insurance:WFG National Title Insurance Co'!F67),0)</f>
        <v>86</v>
      </c>
      <c r="F64" s="6">
        <f>ROUND(SUM('Alamo Title Insurance:WFG National Title Insurance Co'!G67),0)</f>
        <v>2175</v>
      </c>
      <c r="M64" s="21"/>
      <c r="N64" s="23"/>
      <c r="O64" s="22"/>
      <c r="P64" s="23"/>
    </row>
    <row r="65" spans="1:16" ht="15.75" x14ac:dyDescent="0.25">
      <c r="A65" s="8" t="s">
        <v>100</v>
      </c>
      <c r="B65" s="8" t="s">
        <v>101</v>
      </c>
      <c r="C65" s="7" t="s">
        <v>412</v>
      </c>
      <c r="D65" s="2" t="s">
        <v>319</v>
      </c>
      <c r="E65" s="6">
        <f>ROUND(SUM('Alamo Title Insurance:WFG National Title Insurance Co'!F68),0)</f>
        <v>13</v>
      </c>
      <c r="F65" s="6">
        <f>ROUND(SUM('Alamo Title Insurance:WFG National Title Insurance Co'!G68),0)</f>
        <v>556558</v>
      </c>
      <c r="M65" s="21"/>
      <c r="N65" s="23"/>
      <c r="O65" s="22"/>
      <c r="P65" s="23"/>
    </row>
    <row r="66" spans="1:16" ht="15.75" x14ac:dyDescent="0.25">
      <c r="A66" s="8" t="s">
        <v>206</v>
      </c>
      <c r="B66" s="8" t="s">
        <v>207</v>
      </c>
      <c r="C66" s="7" t="s">
        <v>413</v>
      </c>
      <c r="D66" s="2" t="s">
        <v>319</v>
      </c>
      <c r="E66" s="6">
        <f>ROUND(SUM('Alamo Title Insurance:WFG National Title Insurance Co'!F69),0)</f>
        <v>22</v>
      </c>
      <c r="F66" s="6">
        <f>ROUND(SUM('Alamo Title Insurance:WFG National Title Insurance Co'!G69),0)</f>
        <v>1147546</v>
      </c>
      <c r="M66" s="21"/>
      <c r="N66" s="23"/>
      <c r="O66" s="22"/>
      <c r="P66" s="23"/>
    </row>
    <row r="67" spans="1:16" ht="15.75" x14ac:dyDescent="0.25">
      <c r="A67" s="8" t="s">
        <v>208</v>
      </c>
      <c r="B67" s="8" t="s">
        <v>209</v>
      </c>
      <c r="C67" s="7" t="s">
        <v>414</v>
      </c>
      <c r="D67" s="2" t="s">
        <v>319</v>
      </c>
      <c r="E67" s="6">
        <f>ROUND(SUM('Alamo Title Insurance:WFG National Title Insurance Co'!F70),0)</f>
        <v>0</v>
      </c>
      <c r="F67" s="6">
        <f>ROUND(SUM('Alamo Title Insurance:WFG National Title Insurance Co'!G70),0)</f>
        <v>0</v>
      </c>
      <c r="M67" s="21"/>
      <c r="N67" s="23"/>
      <c r="O67" s="22"/>
      <c r="P67" s="23"/>
    </row>
    <row r="68" spans="1:16" ht="15.75" x14ac:dyDescent="0.25">
      <c r="A68" s="8" t="s">
        <v>102</v>
      </c>
      <c r="B68" s="8" t="s">
        <v>103</v>
      </c>
      <c r="C68" s="7" t="s">
        <v>415</v>
      </c>
      <c r="D68" s="2" t="s">
        <v>319</v>
      </c>
      <c r="E68" s="6">
        <f>ROUND(SUM('Alamo Title Insurance:WFG National Title Insurance Co'!F71),0)</f>
        <v>24973</v>
      </c>
      <c r="F68" s="6">
        <f>ROUND(SUM('Alamo Title Insurance:WFG National Title Insurance Co'!G71),0)</f>
        <v>644525</v>
      </c>
      <c r="M68" s="21"/>
      <c r="N68" s="23"/>
      <c r="O68" s="22"/>
      <c r="P68" s="23"/>
    </row>
    <row r="69" spans="1:16" ht="15.75" x14ac:dyDescent="0.25">
      <c r="A69" s="8" t="s">
        <v>104</v>
      </c>
      <c r="B69" s="8" t="s">
        <v>105</v>
      </c>
      <c r="C69" s="7" t="s">
        <v>416</v>
      </c>
      <c r="D69" s="2" t="s">
        <v>347</v>
      </c>
      <c r="E69" s="6">
        <f>ROUND(SUM('Alamo Title Insurance:WFG National Title Insurance Co'!F72),0)</f>
        <v>78</v>
      </c>
      <c r="F69" s="6">
        <f>ROUND(SUM('Alamo Title Insurance:WFG National Title Insurance Co'!G72),0)</f>
        <v>2050</v>
      </c>
      <c r="M69" s="21"/>
      <c r="N69" s="23"/>
      <c r="O69" s="22"/>
      <c r="P69" s="23"/>
    </row>
    <row r="70" spans="1:16" s="94" customFormat="1" ht="15.75" x14ac:dyDescent="0.25">
      <c r="A70" s="90" t="s">
        <v>106</v>
      </c>
      <c r="B70" s="90" t="s">
        <v>107</v>
      </c>
      <c r="C70" s="91" t="s">
        <v>321</v>
      </c>
      <c r="D70" s="92" t="s">
        <v>108</v>
      </c>
      <c r="E70" s="93">
        <f>ROUND(SUM('Alamo Title Insurance:WFG National Title Insurance Co'!F73),0)</f>
        <v>12</v>
      </c>
      <c r="F70" s="93">
        <f>ROUND(SUM('Alamo Title Insurance:WFG National Title Insurance Co'!G73),0)</f>
        <v>9938</v>
      </c>
      <c r="M70" s="95"/>
      <c r="N70" s="96"/>
      <c r="O70" s="97"/>
      <c r="P70" s="96"/>
    </row>
    <row r="71" spans="1:16" ht="15.75" x14ac:dyDescent="0.25">
      <c r="A71" s="8" t="s">
        <v>109</v>
      </c>
      <c r="B71" s="8" t="s">
        <v>110</v>
      </c>
      <c r="C71" s="12" t="s">
        <v>111</v>
      </c>
      <c r="D71" s="2" t="s">
        <v>319</v>
      </c>
      <c r="E71" s="6">
        <f>ROUND(SUM('Alamo Title Insurance:WFG National Title Insurance Co'!F74),0)</f>
        <v>1</v>
      </c>
      <c r="F71" s="6">
        <f>ROUND(SUM('Alamo Title Insurance:WFG National Title Insurance Co'!G74),0)</f>
        <v>25</v>
      </c>
      <c r="M71" s="21"/>
      <c r="N71" s="23"/>
      <c r="O71" s="22"/>
      <c r="P71" s="23"/>
    </row>
    <row r="72" spans="1:16" ht="15.75" x14ac:dyDescent="0.25">
      <c r="A72" s="8" t="s">
        <v>112</v>
      </c>
      <c r="B72" s="8" t="s">
        <v>113</v>
      </c>
      <c r="C72" s="7" t="s">
        <v>417</v>
      </c>
      <c r="D72" s="2" t="s">
        <v>350</v>
      </c>
      <c r="E72" s="6">
        <f>ROUND(SUM('Alamo Title Insurance:WFG National Title Insurance Co'!F75),0)</f>
        <v>7</v>
      </c>
      <c r="F72" s="6">
        <f>ROUND(SUM('Alamo Title Insurance:WFG National Title Insurance Co'!G75),0)</f>
        <v>7029</v>
      </c>
      <c r="M72" s="21"/>
      <c r="N72" s="23"/>
      <c r="O72" s="22"/>
      <c r="P72" s="23"/>
    </row>
    <row r="73" spans="1:16" ht="15.75" x14ac:dyDescent="0.25">
      <c r="A73" s="8" t="s">
        <v>114</v>
      </c>
      <c r="B73" s="8" t="s">
        <v>115</v>
      </c>
      <c r="C73" s="7" t="s">
        <v>351</v>
      </c>
      <c r="D73" s="2" t="s">
        <v>352</v>
      </c>
      <c r="E73" s="6">
        <f>ROUND(SUM('Alamo Title Insurance:WFG National Title Insurance Co'!F76),0)</f>
        <v>8</v>
      </c>
      <c r="F73" s="6">
        <f>ROUND(SUM('Alamo Title Insurance:WFG National Title Insurance Co'!G76),0)</f>
        <v>17619</v>
      </c>
      <c r="M73" s="21"/>
      <c r="N73" s="23"/>
      <c r="O73" s="22"/>
      <c r="P73" s="23"/>
    </row>
    <row r="74" spans="1:16" ht="15.75" x14ac:dyDescent="0.25">
      <c r="A74" s="8" t="s">
        <v>117</v>
      </c>
      <c r="B74" s="8" t="s">
        <v>118</v>
      </c>
      <c r="C74" s="7" t="s">
        <v>418</v>
      </c>
      <c r="D74" s="2" t="s">
        <v>319</v>
      </c>
      <c r="E74" s="6">
        <f>ROUND(SUM('Alamo Title Insurance:WFG National Title Insurance Co'!F77),0)</f>
        <v>7</v>
      </c>
      <c r="F74" s="6">
        <f>ROUND(SUM('Alamo Title Insurance:WFG National Title Insurance Co'!G77),0)</f>
        <v>175</v>
      </c>
      <c r="M74" s="21"/>
      <c r="N74" s="23"/>
      <c r="O74" s="22"/>
      <c r="P74" s="23"/>
    </row>
    <row r="75" spans="1:16" ht="15.75" x14ac:dyDescent="0.25">
      <c r="A75" s="8" t="s">
        <v>119</v>
      </c>
      <c r="B75" s="8" t="s">
        <v>120</v>
      </c>
      <c r="C75" s="7" t="s">
        <v>121</v>
      </c>
      <c r="D75" s="2" t="s">
        <v>353</v>
      </c>
      <c r="E75" s="6">
        <f>ROUND(SUM('Alamo Title Insurance:WFG National Title Insurance Co'!F78),0)</f>
        <v>4</v>
      </c>
      <c r="F75" s="6">
        <f>ROUND(SUM('Alamo Title Insurance:WFG National Title Insurance Co'!G78),0)</f>
        <v>0</v>
      </c>
      <c r="M75" s="21"/>
      <c r="N75" s="23"/>
      <c r="O75" s="22"/>
      <c r="P75" s="23"/>
    </row>
    <row r="76" spans="1:16" ht="15.75" x14ac:dyDescent="0.25">
      <c r="A76" s="8" t="s">
        <v>122</v>
      </c>
      <c r="B76" s="8" t="s">
        <v>123</v>
      </c>
      <c r="C76" s="7" t="s">
        <v>271</v>
      </c>
      <c r="D76" s="2" t="s">
        <v>319</v>
      </c>
      <c r="E76" s="6">
        <f>ROUND(SUM('Alamo Title Insurance:WFG National Title Insurance Co'!F79),0)</f>
        <v>0</v>
      </c>
      <c r="F76" s="6">
        <f>ROUND(SUM('Alamo Title Insurance:WFG National Title Insurance Co'!G79),0)</f>
        <v>0</v>
      </c>
      <c r="M76" s="21"/>
      <c r="N76" s="23"/>
      <c r="O76" s="22"/>
      <c r="P76" s="23"/>
    </row>
    <row r="77" spans="1:16" ht="15.75" x14ac:dyDescent="0.25">
      <c r="A77" s="8" t="s">
        <v>124</v>
      </c>
      <c r="B77" s="8" t="s">
        <v>125</v>
      </c>
      <c r="C77" s="7" t="s">
        <v>419</v>
      </c>
      <c r="D77" s="2" t="s">
        <v>420</v>
      </c>
      <c r="E77" s="6">
        <f>ROUND(SUM('Alamo Title Insurance:WFG National Title Insurance Co'!F80),0)</f>
        <v>23</v>
      </c>
      <c r="F77" s="6">
        <f>ROUND(SUM('Alamo Title Insurance:WFG National Title Insurance Co'!G80),0)</f>
        <v>3566</v>
      </c>
      <c r="M77" s="21"/>
      <c r="N77" s="23"/>
      <c r="O77" s="22"/>
      <c r="P77" s="23"/>
    </row>
    <row r="78" spans="1:16" ht="15.75" x14ac:dyDescent="0.25">
      <c r="A78" s="8" t="s">
        <v>126</v>
      </c>
      <c r="B78" s="8" t="s">
        <v>127</v>
      </c>
      <c r="C78" s="7" t="s">
        <v>421</v>
      </c>
      <c r="D78" s="2" t="s">
        <v>385</v>
      </c>
      <c r="E78" s="6">
        <f>ROUND(SUM('Alamo Title Insurance:WFG National Title Insurance Co'!F81),0)</f>
        <v>9</v>
      </c>
      <c r="F78" s="6">
        <f>ROUND(SUM('Alamo Title Insurance:WFG National Title Insurance Co'!G81),0)</f>
        <v>225</v>
      </c>
      <c r="M78" s="21"/>
      <c r="N78" s="23"/>
      <c r="O78" s="22"/>
      <c r="P78" s="23"/>
    </row>
    <row r="79" spans="1:16" ht="15.75" x14ac:dyDescent="0.25">
      <c r="A79" s="8" t="s">
        <v>128</v>
      </c>
      <c r="B79" s="8" t="s">
        <v>129</v>
      </c>
      <c r="C79" s="7" t="s">
        <v>422</v>
      </c>
      <c r="D79" s="2" t="s">
        <v>319</v>
      </c>
      <c r="E79" s="6">
        <f>ROUND(SUM('Alamo Title Insurance:WFG National Title Insurance Co'!F82),0)</f>
        <v>3</v>
      </c>
      <c r="F79" s="6">
        <f>ROUND(SUM('Alamo Title Insurance:WFG National Title Insurance Co'!G82),0)</f>
        <v>75</v>
      </c>
      <c r="M79" s="21"/>
      <c r="N79" s="23"/>
      <c r="O79" s="22"/>
      <c r="P79" s="23"/>
    </row>
    <row r="80" spans="1:16" ht="15.75" x14ac:dyDescent="0.25">
      <c r="A80" s="8" t="s">
        <v>355</v>
      </c>
      <c r="B80" s="8" t="s">
        <v>356</v>
      </c>
      <c r="C80" s="7" t="s">
        <v>423</v>
      </c>
      <c r="D80" s="2" t="s">
        <v>424</v>
      </c>
      <c r="E80" s="6">
        <f>ROUND(SUM('Alamo Title Insurance:WFG National Title Insurance Co'!F83),0)</f>
        <v>0</v>
      </c>
      <c r="F80" s="6">
        <f>ROUND(SUM('Alamo Title Insurance:WFG National Title Insurance Co'!G83),0)</f>
        <v>0</v>
      </c>
      <c r="M80" s="21"/>
      <c r="N80" s="23"/>
      <c r="O80" s="22"/>
      <c r="P80" s="23"/>
    </row>
    <row r="81" spans="1:16" ht="15.75" x14ac:dyDescent="0.25">
      <c r="A81" s="8" t="s">
        <v>130</v>
      </c>
      <c r="B81" s="8" t="s">
        <v>131</v>
      </c>
      <c r="C81" s="7" t="s">
        <v>425</v>
      </c>
      <c r="D81" s="2" t="s">
        <v>357</v>
      </c>
      <c r="E81" s="6">
        <f>ROUND(SUM('Alamo Title Insurance:WFG National Title Insurance Co'!F84),0)</f>
        <v>1467</v>
      </c>
      <c r="F81" s="6">
        <f>ROUND(SUM('Alamo Title Insurance:WFG National Title Insurance Co'!G84),0)</f>
        <v>501383</v>
      </c>
      <c r="M81" s="21"/>
      <c r="N81" s="23"/>
      <c r="O81" s="22"/>
      <c r="P81" s="23"/>
    </row>
    <row r="82" spans="1:16" ht="15.75" x14ac:dyDescent="0.25">
      <c r="A82" s="8" t="s">
        <v>210</v>
      </c>
      <c r="B82" s="8" t="s">
        <v>211</v>
      </c>
      <c r="C82" s="7" t="s">
        <v>426</v>
      </c>
      <c r="D82" s="2" t="s">
        <v>357</v>
      </c>
      <c r="E82" s="6">
        <f>ROUND(SUM('Alamo Title Insurance:WFG National Title Insurance Co'!F85),0)</f>
        <v>96</v>
      </c>
      <c r="F82" s="6">
        <f>ROUND(SUM('Alamo Title Insurance:WFG National Title Insurance Co'!G85),0)</f>
        <v>283271</v>
      </c>
      <c r="M82" s="21"/>
      <c r="N82" s="23"/>
      <c r="O82" s="24"/>
      <c r="P82" s="23"/>
    </row>
    <row r="83" spans="1:16" ht="15.75" x14ac:dyDescent="0.25">
      <c r="A83" s="8" t="s">
        <v>132</v>
      </c>
      <c r="B83" s="8" t="s">
        <v>133</v>
      </c>
      <c r="C83" s="7" t="s">
        <v>134</v>
      </c>
      <c r="D83" s="2" t="s">
        <v>358</v>
      </c>
      <c r="E83" s="6">
        <f>ROUND(SUM('Alamo Title Insurance:WFG National Title Insurance Co'!F86),0)</f>
        <v>96</v>
      </c>
      <c r="F83" s="6">
        <f>ROUND(SUM('Alamo Title Insurance:WFG National Title Insurance Co'!G86),0)</f>
        <v>2550</v>
      </c>
      <c r="M83" s="21"/>
      <c r="N83" s="23"/>
      <c r="O83" s="22"/>
      <c r="P83" s="23"/>
    </row>
    <row r="84" spans="1:16" ht="15.75" x14ac:dyDescent="0.25">
      <c r="A84" s="8" t="s">
        <v>135</v>
      </c>
      <c r="B84" s="8" t="s">
        <v>136</v>
      </c>
      <c r="C84" s="7" t="s">
        <v>427</v>
      </c>
      <c r="D84" s="2" t="s">
        <v>359</v>
      </c>
      <c r="E84" s="6">
        <f>ROUND(SUM('Alamo Title Insurance:WFG National Title Insurance Co'!F87),0)</f>
        <v>399</v>
      </c>
      <c r="F84" s="6">
        <f>ROUND(SUM('Alamo Title Insurance:WFG National Title Insurance Co'!G87),0)</f>
        <v>10246</v>
      </c>
      <c r="M84" s="21"/>
      <c r="N84" s="23"/>
      <c r="O84" s="22"/>
      <c r="P84" s="23"/>
    </row>
    <row r="85" spans="1:16" ht="15.75" x14ac:dyDescent="0.25">
      <c r="A85" s="8" t="s">
        <v>137</v>
      </c>
      <c r="B85" s="8" t="s">
        <v>138</v>
      </c>
      <c r="C85" s="7" t="s">
        <v>428</v>
      </c>
      <c r="D85" s="2" t="s">
        <v>360</v>
      </c>
      <c r="E85" s="6">
        <f>ROUND(SUM('Alamo Title Insurance:WFG National Title Insurance Co'!F88),0)</f>
        <v>48</v>
      </c>
      <c r="F85" s="6">
        <f>ROUND(SUM('Alamo Title Insurance:WFG National Title Insurance Co'!G88),0)</f>
        <v>4850</v>
      </c>
      <c r="M85" s="21"/>
      <c r="N85" s="23"/>
      <c r="O85" s="22"/>
      <c r="P85" s="23"/>
    </row>
    <row r="86" spans="1:16" ht="15.75" x14ac:dyDescent="0.25">
      <c r="A86" s="8" t="s">
        <v>139</v>
      </c>
      <c r="B86" s="8" t="s">
        <v>140</v>
      </c>
      <c r="C86" s="7" t="s">
        <v>141</v>
      </c>
      <c r="D86" s="2" t="s">
        <v>319</v>
      </c>
      <c r="E86" s="6">
        <f>ROUND(SUM('Alamo Title Insurance:WFG National Title Insurance Co'!F89),0)</f>
        <v>0</v>
      </c>
      <c r="F86" s="6">
        <f>ROUND(SUM('Alamo Title Insurance:WFG National Title Insurance Co'!G89),0)</f>
        <v>0</v>
      </c>
      <c r="M86" s="21"/>
      <c r="N86" s="23"/>
      <c r="O86" s="22"/>
      <c r="P86" s="23"/>
    </row>
    <row r="87" spans="1:16" ht="15.75" x14ac:dyDescent="0.25">
      <c r="A87" s="8" t="s">
        <v>142</v>
      </c>
      <c r="B87" s="8" t="s">
        <v>143</v>
      </c>
      <c r="C87" s="7" t="s">
        <v>429</v>
      </c>
      <c r="D87" s="2" t="s">
        <v>357</v>
      </c>
      <c r="E87" s="6">
        <f>ROUND(SUM('Alamo Title Insurance:WFG National Title Insurance Co'!F90),0)</f>
        <v>81</v>
      </c>
      <c r="F87" s="6">
        <f>ROUND(SUM('Alamo Title Insurance:WFG National Title Insurance Co'!G90),0)</f>
        <v>264122</v>
      </c>
      <c r="M87" s="21"/>
      <c r="N87" s="23"/>
      <c r="O87" s="22"/>
      <c r="P87" s="23"/>
    </row>
    <row r="88" spans="1:16" ht="15.75" x14ac:dyDescent="0.25">
      <c r="A88" s="8" t="s">
        <v>212</v>
      </c>
      <c r="B88" s="8" t="s">
        <v>213</v>
      </c>
      <c r="C88" s="7" t="s">
        <v>430</v>
      </c>
      <c r="D88" s="2" t="s">
        <v>357</v>
      </c>
      <c r="E88" s="6">
        <f>ROUND(SUM('Alamo Title Insurance:WFG National Title Insurance Co'!F91),0)</f>
        <v>47</v>
      </c>
      <c r="F88" s="6">
        <f>ROUND(SUM('Alamo Title Insurance:WFG National Title Insurance Co'!G91),0)</f>
        <v>205614</v>
      </c>
      <c r="M88" s="21"/>
      <c r="N88" s="23"/>
      <c r="O88" s="22"/>
      <c r="P88" s="23"/>
    </row>
    <row r="89" spans="1:16" ht="15.75" x14ac:dyDescent="0.25">
      <c r="A89" s="8" t="s">
        <v>144</v>
      </c>
      <c r="B89" s="8" t="s">
        <v>145</v>
      </c>
      <c r="C89" s="7" t="s">
        <v>431</v>
      </c>
      <c r="D89" s="2" t="s">
        <v>357</v>
      </c>
      <c r="E89" s="6">
        <f>ROUND(SUM('Alamo Title Insurance:WFG National Title Insurance Co'!F92),0)</f>
        <v>114</v>
      </c>
      <c r="F89" s="6">
        <f>ROUND(SUM('Alamo Title Insurance:WFG National Title Insurance Co'!G92),0)</f>
        <v>316683</v>
      </c>
      <c r="M89" s="21"/>
      <c r="N89" s="23"/>
      <c r="O89" s="22"/>
      <c r="P89" s="23"/>
    </row>
    <row r="90" spans="1:16" ht="15.75" x14ac:dyDescent="0.25">
      <c r="A90" s="8" t="s">
        <v>214</v>
      </c>
      <c r="B90" s="8" t="s">
        <v>215</v>
      </c>
      <c r="C90" s="7" t="s">
        <v>432</v>
      </c>
      <c r="D90" s="2" t="s">
        <v>357</v>
      </c>
      <c r="E90" s="6">
        <f>ROUND(SUM('Alamo Title Insurance:WFG National Title Insurance Co'!F93),0)</f>
        <v>26</v>
      </c>
      <c r="F90" s="6">
        <f>ROUND(SUM('Alamo Title Insurance:WFG National Title Insurance Co'!G93),0)</f>
        <v>31439</v>
      </c>
      <c r="M90" s="21"/>
      <c r="N90" s="23"/>
      <c r="O90" s="24"/>
      <c r="P90" s="23"/>
    </row>
    <row r="91" spans="1:16" ht="15.75" x14ac:dyDescent="0.25">
      <c r="A91" s="8" t="s">
        <v>146</v>
      </c>
      <c r="B91" s="8" t="s">
        <v>147</v>
      </c>
      <c r="C91" s="7" t="s">
        <v>433</v>
      </c>
      <c r="D91" s="2" t="s">
        <v>361</v>
      </c>
      <c r="E91" s="6">
        <f>ROUND(SUM('Alamo Title Insurance:WFG National Title Insurance Co'!F94),0)</f>
        <v>91</v>
      </c>
      <c r="F91" s="6">
        <f>ROUND(SUM('Alamo Title Insurance:WFG National Title Insurance Co'!G94),0)</f>
        <v>2251</v>
      </c>
      <c r="M91" s="21"/>
      <c r="N91" s="23"/>
      <c r="O91" s="24"/>
      <c r="P91" s="23"/>
    </row>
    <row r="92" spans="1:16" ht="15.75" x14ac:dyDescent="0.25">
      <c r="A92" s="8" t="s">
        <v>148</v>
      </c>
      <c r="B92" s="8" t="s">
        <v>149</v>
      </c>
      <c r="C92" s="7" t="s">
        <v>434</v>
      </c>
      <c r="D92" s="2" t="s">
        <v>362</v>
      </c>
      <c r="E92" s="6">
        <f>ROUND(SUM('Alamo Title Insurance:WFG National Title Insurance Co'!F95),0)</f>
        <v>227</v>
      </c>
      <c r="F92" s="6">
        <f>ROUND(SUM('Alamo Title Insurance:WFG National Title Insurance Co'!G95),0)</f>
        <v>6276</v>
      </c>
      <c r="M92" s="21"/>
      <c r="N92" s="23"/>
      <c r="O92" s="24"/>
      <c r="P92" s="23"/>
    </row>
    <row r="93" spans="1:16" ht="15.75" x14ac:dyDescent="0.25">
      <c r="A93" s="8" t="s">
        <v>216</v>
      </c>
      <c r="B93" s="8" t="s">
        <v>217</v>
      </c>
      <c r="C93" s="7" t="s">
        <v>434</v>
      </c>
      <c r="D93" s="2" t="s">
        <v>362</v>
      </c>
      <c r="E93" s="6">
        <f>ROUND(SUM('Alamo Title Insurance:WFG National Title Insurance Co'!F96),0)</f>
        <v>0</v>
      </c>
      <c r="F93" s="6">
        <f>ROUND(SUM('Alamo Title Insurance:WFG National Title Insurance Co'!G96),0)</f>
        <v>0</v>
      </c>
      <c r="M93" s="21"/>
      <c r="N93" s="23"/>
      <c r="O93" s="24"/>
      <c r="P93" s="23"/>
    </row>
    <row r="94" spans="1:16" ht="15.75" x14ac:dyDescent="0.25">
      <c r="A94" s="8" t="s">
        <v>150</v>
      </c>
      <c r="B94" s="8" t="s">
        <v>151</v>
      </c>
      <c r="C94" s="7" t="s">
        <v>152</v>
      </c>
      <c r="D94" s="2" t="s">
        <v>363</v>
      </c>
      <c r="E94" s="6">
        <f>ROUND(SUM('Alamo Title Insurance:WFG National Title Insurance Co'!F97),0)</f>
        <v>373</v>
      </c>
      <c r="F94" s="6">
        <f>ROUND(SUM('Alamo Title Insurance:WFG National Title Insurance Co'!G97),0)</f>
        <v>9900</v>
      </c>
      <c r="M94" s="21"/>
      <c r="N94" s="23"/>
      <c r="O94" s="22"/>
      <c r="P94" s="23"/>
    </row>
    <row r="95" spans="1:16" ht="15.75" x14ac:dyDescent="0.25">
      <c r="A95" s="8" t="s">
        <v>153</v>
      </c>
      <c r="B95" s="8" t="s">
        <v>154</v>
      </c>
      <c r="C95" s="7" t="s">
        <v>435</v>
      </c>
      <c r="D95" s="2" t="s">
        <v>364</v>
      </c>
      <c r="E95" s="6">
        <f>ROUND(SUM('Alamo Title Insurance:WFG National Title Insurance Co'!F98),0)</f>
        <v>124</v>
      </c>
      <c r="F95" s="6">
        <f>ROUND(SUM('Alamo Title Insurance:WFG National Title Insurance Co'!G98),0)</f>
        <v>23796</v>
      </c>
      <c r="M95" s="21"/>
      <c r="N95" s="23"/>
      <c r="O95" s="22"/>
      <c r="P95" s="23"/>
    </row>
    <row r="96" spans="1:16" ht="15.75" x14ac:dyDescent="0.25">
      <c r="A96" s="8" t="s">
        <v>155</v>
      </c>
      <c r="B96" s="8" t="s">
        <v>156</v>
      </c>
      <c r="C96" s="7" t="s">
        <v>436</v>
      </c>
      <c r="D96" s="2" t="s">
        <v>365</v>
      </c>
      <c r="E96" s="6">
        <f>ROUND(SUM('Alamo Title Insurance:WFG National Title Insurance Co'!F99),0)</f>
        <v>23</v>
      </c>
      <c r="F96" s="6">
        <f>ROUND(SUM('Alamo Title Insurance:WFG National Title Insurance Co'!G99),0)</f>
        <v>221760</v>
      </c>
      <c r="M96" s="21"/>
      <c r="N96" s="23"/>
      <c r="O96" s="22"/>
      <c r="P96" s="23"/>
    </row>
    <row r="97" spans="1:16" ht="15.75" x14ac:dyDescent="0.25">
      <c r="A97" s="8" t="s">
        <v>277</v>
      </c>
      <c r="B97" s="8" t="s">
        <v>278</v>
      </c>
      <c r="C97" s="7" t="s">
        <v>272</v>
      </c>
      <c r="D97" s="2" t="s">
        <v>365</v>
      </c>
      <c r="E97" s="6">
        <f>ROUND(SUM('Alamo Title Insurance:WFG National Title Insurance Co'!F100),0)</f>
        <v>13</v>
      </c>
      <c r="F97" s="6">
        <f>ROUND(SUM('Alamo Title Insurance:WFG National Title Insurance Co'!G100),0)</f>
        <v>-15336</v>
      </c>
      <c r="M97" s="21"/>
      <c r="N97" s="23"/>
      <c r="O97" s="22"/>
      <c r="P97" s="23"/>
    </row>
    <row r="98" spans="1:16" ht="15.75" x14ac:dyDescent="0.25">
      <c r="A98" s="8" t="s">
        <v>157</v>
      </c>
      <c r="B98" s="8" t="s">
        <v>158</v>
      </c>
      <c r="C98" s="7" t="s">
        <v>437</v>
      </c>
      <c r="D98" s="2" t="s">
        <v>366</v>
      </c>
      <c r="E98" s="6">
        <f>ROUND(SUM('Alamo Title Insurance:WFG National Title Insurance Co'!F101),0)</f>
        <v>212</v>
      </c>
      <c r="F98" s="6">
        <f>ROUND(SUM('Alamo Title Insurance:WFG National Title Insurance Co'!G101),0)</f>
        <v>1284531</v>
      </c>
      <c r="M98" s="21"/>
      <c r="N98" s="23"/>
      <c r="O98" s="22"/>
      <c r="P98" s="23"/>
    </row>
    <row r="99" spans="1:16" ht="15.75" x14ac:dyDescent="0.25">
      <c r="A99" s="8" t="s">
        <v>279</v>
      </c>
      <c r="B99" s="8" t="s">
        <v>280</v>
      </c>
      <c r="C99" s="7" t="s">
        <v>438</v>
      </c>
      <c r="D99" s="2" t="s">
        <v>366</v>
      </c>
      <c r="E99" s="6">
        <f>ROUND(SUM('Alamo Title Insurance:WFG National Title Insurance Co'!F102),0)</f>
        <v>33</v>
      </c>
      <c r="F99" s="6">
        <f>ROUND(SUM('Alamo Title Insurance:WFG National Title Insurance Co'!G102),0)</f>
        <v>403401</v>
      </c>
      <c r="M99" s="21"/>
      <c r="N99" s="23"/>
      <c r="O99" s="22"/>
      <c r="P99" s="23"/>
    </row>
    <row r="100" spans="1:16" ht="15.75" x14ac:dyDescent="0.25">
      <c r="A100" s="8" t="s">
        <v>281</v>
      </c>
      <c r="B100" s="8" t="s">
        <v>282</v>
      </c>
      <c r="C100" s="7" t="s">
        <v>386</v>
      </c>
      <c r="D100" s="2" t="s">
        <v>366</v>
      </c>
      <c r="E100" s="6">
        <f>ROUND(SUM('Alamo Title Insurance:WFG National Title Insurance Co'!F103),0)</f>
        <v>12</v>
      </c>
      <c r="F100" s="6">
        <f>ROUND(SUM('Alamo Title Insurance:WFG National Title Insurance Co'!G103),0)</f>
        <v>66782</v>
      </c>
      <c r="M100" s="21"/>
      <c r="N100" s="23"/>
      <c r="O100" s="22"/>
      <c r="P100" s="23"/>
    </row>
    <row r="101" spans="1:16" ht="15.75" x14ac:dyDescent="0.25">
      <c r="A101" s="8" t="s">
        <v>159</v>
      </c>
      <c r="B101" s="8" t="s">
        <v>160</v>
      </c>
      <c r="C101" s="7" t="s">
        <v>439</v>
      </c>
      <c r="D101" s="2" t="s">
        <v>360</v>
      </c>
      <c r="E101" s="6">
        <f>ROUND(SUM('Alamo Title Insurance:WFG National Title Insurance Co'!F104),0)</f>
        <v>206</v>
      </c>
      <c r="F101" s="6">
        <f>ROUND(SUM('Alamo Title Insurance:WFG National Title Insurance Co'!G104),0)</f>
        <v>20400</v>
      </c>
      <c r="M101" s="21"/>
      <c r="N101" s="23"/>
      <c r="O101" s="22"/>
      <c r="P101" s="23"/>
    </row>
    <row r="102" spans="1:16" ht="15.75" x14ac:dyDescent="0.25">
      <c r="A102" s="8" t="s">
        <v>161</v>
      </c>
      <c r="B102" s="8" t="s">
        <v>162</v>
      </c>
      <c r="C102" s="7" t="s">
        <v>440</v>
      </c>
      <c r="D102" s="2" t="s">
        <v>367</v>
      </c>
      <c r="E102" s="6">
        <f>ROUND(SUM('Alamo Title Insurance:WFG National Title Insurance Co'!F105),0)</f>
        <v>693</v>
      </c>
      <c r="F102" s="6">
        <f>ROUND(SUM('Alamo Title Insurance:WFG National Title Insurance Co'!G105),0)</f>
        <v>18025</v>
      </c>
      <c r="H102" s="11" t="s">
        <v>236</v>
      </c>
      <c r="M102" s="21"/>
      <c r="N102" s="23"/>
      <c r="O102" s="22"/>
      <c r="P102" s="23"/>
    </row>
    <row r="103" spans="1:16" ht="15.75" x14ac:dyDescent="0.25">
      <c r="A103" s="8" t="s">
        <v>171</v>
      </c>
      <c r="B103" s="8" t="s">
        <v>172</v>
      </c>
      <c r="C103" s="7" t="s">
        <v>441</v>
      </c>
      <c r="D103" s="2" t="s">
        <v>368</v>
      </c>
      <c r="E103" s="6">
        <f>ROUND(SUM('Alamo Title Insurance:WFG National Title Insurance Co'!F106),0)</f>
        <v>123</v>
      </c>
      <c r="F103" s="6">
        <f>ROUND(SUM('Alamo Title Insurance:WFG National Title Insurance Co'!G106),0)</f>
        <v>3075</v>
      </c>
      <c r="M103" s="21"/>
      <c r="N103" s="23"/>
      <c r="O103" s="22"/>
      <c r="P103" s="23"/>
    </row>
    <row r="104" spans="1:16" ht="15.75" x14ac:dyDescent="0.25">
      <c r="A104" s="8" t="s">
        <v>173</v>
      </c>
      <c r="B104" s="8" t="s">
        <v>174</v>
      </c>
      <c r="C104" s="7" t="s">
        <v>442</v>
      </c>
      <c r="D104" s="2" t="s">
        <v>369</v>
      </c>
      <c r="E104" s="6">
        <f>ROUND(SUM('Alamo Title Insurance:WFG National Title Insurance Co'!F107),0)</f>
        <v>346</v>
      </c>
      <c r="F104" s="6">
        <f>ROUND(SUM('Alamo Title Insurance:WFG National Title Insurance Co'!G107),0)</f>
        <v>8500</v>
      </c>
      <c r="M104" s="21"/>
      <c r="N104" s="23"/>
      <c r="O104" s="22"/>
      <c r="P104" s="23"/>
    </row>
    <row r="105" spans="1:16" ht="15.75" x14ac:dyDescent="0.25">
      <c r="A105" s="8" t="s">
        <v>175</v>
      </c>
      <c r="B105" s="8" t="s">
        <v>176</v>
      </c>
      <c r="C105" s="7" t="s">
        <v>443</v>
      </c>
      <c r="D105" s="2" t="s">
        <v>370</v>
      </c>
      <c r="E105" s="6">
        <f>ROUND(SUM('Alamo Title Insurance:WFG National Title Insurance Co'!F108),0)</f>
        <v>810</v>
      </c>
      <c r="F105" s="6">
        <f>ROUND(SUM('Alamo Title Insurance:WFG National Title Insurance Co'!G108),0)</f>
        <v>20630</v>
      </c>
      <c r="M105" s="21"/>
      <c r="N105" s="23"/>
      <c r="O105" s="22"/>
      <c r="P105" s="23"/>
    </row>
    <row r="106" spans="1:16" ht="15.75" x14ac:dyDescent="0.25">
      <c r="A106" s="8" t="s">
        <v>177</v>
      </c>
      <c r="B106" s="8" t="s">
        <v>178</v>
      </c>
      <c r="C106" s="7" t="s">
        <v>444</v>
      </c>
      <c r="D106" s="2" t="s">
        <v>371</v>
      </c>
      <c r="E106" s="6">
        <f>ROUND(SUM('Alamo Title Insurance:WFG National Title Insurance Co'!F109),0)</f>
        <v>148</v>
      </c>
      <c r="F106" s="6">
        <f>ROUND(SUM('Alamo Title Insurance:WFG National Title Insurance Co'!G109),0)</f>
        <v>3755</v>
      </c>
      <c r="M106" s="21"/>
      <c r="N106" s="23"/>
      <c r="O106" s="22"/>
      <c r="P106" s="23"/>
    </row>
    <row r="107" spans="1:16" ht="15.75" x14ac:dyDescent="0.25">
      <c r="A107" s="8" t="s">
        <v>179</v>
      </c>
      <c r="B107" s="8" t="s">
        <v>180</v>
      </c>
      <c r="C107" s="7" t="s">
        <v>445</v>
      </c>
      <c r="D107" s="2" t="s">
        <v>372</v>
      </c>
      <c r="E107" s="6">
        <f>ROUND(SUM('Alamo Title Insurance:WFG National Title Insurance Co'!F110),0)</f>
        <v>344</v>
      </c>
      <c r="F107" s="6">
        <f>ROUND(SUM('Alamo Title Insurance:WFG National Title Insurance Co'!G110),0)</f>
        <v>8650</v>
      </c>
      <c r="M107" s="21"/>
      <c r="N107" s="23"/>
      <c r="O107" s="22"/>
      <c r="P107" s="23"/>
    </row>
    <row r="108" spans="1:16" ht="15.75" x14ac:dyDescent="0.25">
      <c r="A108" s="8" t="s">
        <v>181</v>
      </c>
      <c r="B108" s="8" t="s">
        <v>182</v>
      </c>
      <c r="C108" s="7" t="s">
        <v>446</v>
      </c>
      <c r="D108" s="2" t="s">
        <v>373</v>
      </c>
      <c r="E108" s="6">
        <f>ROUND(SUM('Alamo Title Insurance:WFG National Title Insurance Co'!F111),0)</f>
        <v>161</v>
      </c>
      <c r="F108" s="6">
        <f>ROUND(SUM('Alamo Title Insurance:WFG National Title Insurance Co'!G111),0)</f>
        <v>3935</v>
      </c>
      <c r="M108" s="21"/>
      <c r="N108" s="23"/>
      <c r="O108" s="22"/>
      <c r="P108" s="23"/>
    </row>
    <row r="109" spans="1:16" ht="15.75" x14ac:dyDescent="0.25">
      <c r="A109" s="8" t="s">
        <v>183</v>
      </c>
      <c r="B109" s="8" t="s">
        <v>184</v>
      </c>
      <c r="C109" s="7" t="s">
        <v>447</v>
      </c>
      <c r="D109" s="2" t="s">
        <v>374</v>
      </c>
      <c r="E109" s="6">
        <f>ROUND(SUM('Alamo Title Insurance:WFG National Title Insurance Co'!F112),0)</f>
        <v>162</v>
      </c>
      <c r="F109" s="6">
        <f>ROUND(SUM('Alamo Title Insurance:WFG National Title Insurance Co'!G112),0)</f>
        <v>4026</v>
      </c>
      <c r="M109" s="21"/>
      <c r="N109" s="23"/>
      <c r="O109" s="22"/>
      <c r="P109" s="23"/>
    </row>
    <row r="110" spans="1:16" ht="15.75" x14ac:dyDescent="0.25">
      <c r="A110" s="8" t="s">
        <v>185</v>
      </c>
      <c r="B110" s="8" t="s">
        <v>186</v>
      </c>
      <c r="C110" s="7" t="s">
        <v>448</v>
      </c>
      <c r="D110" s="2" t="s">
        <v>375</v>
      </c>
      <c r="E110" s="6">
        <f>ROUND(SUM('Alamo Title Insurance:WFG National Title Insurance Co'!F113),0)</f>
        <v>330</v>
      </c>
      <c r="F110" s="6">
        <f>ROUND(SUM('Alamo Title Insurance:WFG National Title Insurance Co'!G113),0)</f>
        <v>8200</v>
      </c>
      <c r="M110" s="21"/>
      <c r="N110" s="23"/>
      <c r="O110" s="22"/>
      <c r="P110" s="23"/>
    </row>
    <row r="111" spans="1:16" ht="15.75" x14ac:dyDescent="0.25">
      <c r="A111" s="8" t="s">
        <v>187</v>
      </c>
      <c r="B111" s="8" t="s">
        <v>188</v>
      </c>
      <c r="C111" s="7" t="s">
        <v>449</v>
      </c>
      <c r="D111" s="2" t="s">
        <v>376</v>
      </c>
      <c r="E111" s="6">
        <f>ROUND(SUM('Alamo Title Insurance:WFG National Title Insurance Co'!F114),0)</f>
        <v>247</v>
      </c>
      <c r="F111" s="6">
        <f>ROUND(SUM('Alamo Title Insurance:WFG National Title Insurance Co'!G114),0)</f>
        <v>6350</v>
      </c>
      <c r="M111" s="21"/>
      <c r="N111" s="23"/>
      <c r="O111" s="22"/>
      <c r="P111" s="23"/>
    </row>
    <row r="112" spans="1:16" ht="15.75" x14ac:dyDescent="0.25">
      <c r="A112" s="8" t="s">
        <v>189</v>
      </c>
      <c r="B112" s="8" t="s">
        <v>190</v>
      </c>
      <c r="C112" s="7" t="s">
        <v>450</v>
      </c>
      <c r="D112" s="2" t="s">
        <v>320</v>
      </c>
      <c r="E112" s="6">
        <f>ROUND(SUM('Alamo Title Insurance:WFG National Title Insurance Co'!F115),0)</f>
        <v>4</v>
      </c>
      <c r="F112" s="6">
        <f>ROUND(SUM('Alamo Title Insurance:WFG National Title Insurance Co'!G115),0)</f>
        <v>50</v>
      </c>
      <c r="M112" s="21"/>
      <c r="N112" s="23"/>
      <c r="O112" s="22"/>
      <c r="P112" s="23"/>
    </row>
    <row r="113" spans="1:16" ht="15.75" x14ac:dyDescent="0.25">
      <c r="A113" s="8" t="s">
        <v>191</v>
      </c>
      <c r="B113" s="8" t="s">
        <v>192</v>
      </c>
      <c r="C113" s="7" t="s">
        <v>451</v>
      </c>
      <c r="D113" s="2" t="s">
        <v>377</v>
      </c>
      <c r="E113" s="6">
        <f>ROUND(SUM('Alamo Title Insurance:WFG National Title Insurance Co'!F116),0)</f>
        <v>623</v>
      </c>
      <c r="F113" s="6">
        <f>ROUND(SUM('Alamo Title Insurance:WFG National Title Insurance Co'!G116),0)</f>
        <v>94921</v>
      </c>
      <c r="M113" s="21"/>
      <c r="N113" s="23"/>
      <c r="O113" s="22"/>
      <c r="P113" s="23"/>
    </row>
    <row r="114" spans="1:16" ht="15.75" x14ac:dyDescent="0.25">
      <c r="A114" s="8" t="s">
        <v>193</v>
      </c>
      <c r="B114" s="8" t="s">
        <v>194</v>
      </c>
      <c r="C114" s="7" t="s">
        <v>452</v>
      </c>
      <c r="D114" s="2" t="s">
        <v>377</v>
      </c>
      <c r="E114" s="6">
        <f>ROUND(SUM('Alamo Title Insurance:WFG National Title Insurance Co'!F117),0)</f>
        <v>10</v>
      </c>
      <c r="F114" s="6">
        <f>ROUND(SUM('Alamo Title Insurance:WFG National Title Insurance Co'!G117),0)</f>
        <v>200</v>
      </c>
      <c r="M114" s="21"/>
      <c r="N114" s="23"/>
      <c r="O114" s="22"/>
      <c r="P114" s="23"/>
    </row>
    <row r="115" spans="1:16" ht="15.75" x14ac:dyDescent="0.25">
      <c r="A115" s="8" t="s">
        <v>218</v>
      </c>
      <c r="B115" s="8" t="s">
        <v>219</v>
      </c>
      <c r="C115" s="7" t="s">
        <v>453</v>
      </c>
      <c r="D115" s="2" t="s">
        <v>319</v>
      </c>
      <c r="E115" s="6">
        <f>ROUND(SUM('Alamo Title Insurance:WFG National Title Insurance Co'!F118),0)</f>
        <v>163</v>
      </c>
      <c r="F115" s="6">
        <f>ROUND(SUM('Alamo Title Insurance:WFG National Title Insurance Co'!G118),0)</f>
        <v>48244</v>
      </c>
      <c r="M115" s="21"/>
      <c r="N115" s="23"/>
      <c r="O115" s="22"/>
      <c r="P115" s="23"/>
    </row>
    <row r="116" spans="1:16" ht="15.75" x14ac:dyDescent="0.25">
      <c r="A116" s="8" t="s">
        <v>283</v>
      </c>
      <c r="B116" s="8" t="s">
        <v>284</v>
      </c>
      <c r="C116" s="7" t="s">
        <v>454</v>
      </c>
      <c r="D116" s="2" t="s">
        <v>319</v>
      </c>
      <c r="E116" s="6">
        <f>ROUND(SUM('Alamo Title Insurance:WFG National Title Insurance Co'!F119),0)</f>
        <v>0</v>
      </c>
      <c r="F116" s="6">
        <f>ROUND(SUM('Alamo Title Insurance:WFG National Title Insurance Co'!G119),0)</f>
        <v>0</v>
      </c>
      <c r="M116" s="21"/>
      <c r="N116" s="23"/>
      <c r="O116" s="22"/>
      <c r="P116" s="23"/>
    </row>
    <row r="117" spans="1:16" ht="15.75" x14ac:dyDescent="0.25">
      <c r="A117" s="8" t="s">
        <v>285</v>
      </c>
      <c r="B117" s="8" t="s">
        <v>286</v>
      </c>
      <c r="C117" s="7" t="s">
        <v>455</v>
      </c>
      <c r="D117" s="2" t="s">
        <v>319</v>
      </c>
      <c r="E117" s="6">
        <f>ROUND(SUM('Alamo Title Insurance:WFG National Title Insurance Co'!F120),0)</f>
        <v>59</v>
      </c>
      <c r="F117" s="6">
        <f>ROUND(SUM('Alamo Title Insurance:WFG National Title Insurance Co'!G120),0)</f>
        <v>101215</v>
      </c>
      <c r="M117" s="21"/>
      <c r="N117" s="23"/>
      <c r="O117" s="22"/>
      <c r="P117" s="23"/>
    </row>
    <row r="118" spans="1:16" ht="15.75" x14ac:dyDescent="0.25">
      <c r="A118" s="8" t="s">
        <v>378</v>
      </c>
      <c r="B118" s="8" t="s">
        <v>379</v>
      </c>
      <c r="C118" s="7" t="s">
        <v>456</v>
      </c>
      <c r="D118" s="2" t="s">
        <v>319</v>
      </c>
      <c r="E118" s="6">
        <f>ROUND(SUM('Alamo Title Insurance:WFG National Title Insurance Co'!F121),0)</f>
        <v>0</v>
      </c>
      <c r="F118" s="6">
        <f>ROUND(SUM('Alamo Title Insurance:WFG National Title Insurance Co'!G121),0)</f>
        <v>0</v>
      </c>
      <c r="M118" s="21"/>
      <c r="N118" s="23"/>
      <c r="O118" s="22"/>
      <c r="P118" s="23"/>
    </row>
    <row r="119" spans="1:16" ht="15.75" x14ac:dyDescent="0.25">
      <c r="A119" s="8" t="s">
        <v>380</v>
      </c>
      <c r="B119" s="8" t="s">
        <v>381</v>
      </c>
      <c r="C119" s="7" t="s">
        <v>457</v>
      </c>
      <c r="D119" s="2" t="s">
        <v>319</v>
      </c>
      <c r="E119" s="6">
        <f>ROUND(SUM('Alamo Title Insurance:WFG National Title Insurance Co'!F122),0)</f>
        <v>0</v>
      </c>
      <c r="F119" s="6">
        <f>ROUND(SUM('Alamo Title Insurance:WFG National Title Insurance Co'!G122),0)</f>
        <v>0</v>
      </c>
      <c r="M119" s="21"/>
      <c r="N119" s="23"/>
      <c r="O119" s="22"/>
      <c r="P119" s="23"/>
    </row>
    <row r="120" spans="1:16" ht="15.75" x14ac:dyDescent="0.25">
      <c r="A120" s="8" t="s">
        <v>220</v>
      </c>
      <c r="B120" s="8" t="s">
        <v>221</v>
      </c>
      <c r="C120" s="7" t="s">
        <v>458</v>
      </c>
      <c r="D120" s="2" t="s">
        <v>322</v>
      </c>
      <c r="E120" s="6">
        <f>ROUND(SUM('Alamo Title Insurance:WFG National Title Insurance Co'!F123),0)</f>
        <v>107</v>
      </c>
      <c r="F120" s="6">
        <f>ROUND(SUM('Alamo Title Insurance:WFG National Title Insurance Co'!G123),0)</f>
        <v>1550</v>
      </c>
      <c r="M120" s="21"/>
      <c r="N120" s="23"/>
      <c r="O120" s="22"/>
      <c r="P120" s="23"/>
    </row>
    <row r="121" spans="1:16" ht="15.75" x14ac:dyDescent="0.25">
      <c r="A121" s="8" t="s">
        <v>222</v>
      </c>
      <c r="B121" s="8" t="s">
        <v>223</v>
      </c>
      <c r="C121" s="7" t="s">
        <v>459</v>
      </c>
      <c r="D121" s="2" t="s">
        <v>322</v>
      </c>
      <c r="E121" s="6">
        <f>ROUND(SUM('Alamo Title Insurance:WFG National Title Insurance Co'!F124),0)</f>
        <v>18</v>
      </c>
      <c r="F121" s="6">
        <f>ROUND(SUM('Alamo Title Insurance:WFG National Title Insurance Co'!G124),0)</f>
        <v>25</v>
      </c>
      <c r="M121" s="21"/>
      <c r="N121" s="23"/>
      <c r="O121" s="22"/>
      <c r="P121" s="23"/>
    </row>
    <row r="122" spans="1:16" ht="15.75" x14ac:dyDescent="0.25">
      <c r="A122" s="8" t="s">
        <v>237</v>
      </c>
      <c r="B122" s="8" t="s">
        <v>238</v>
      </c>
      <c r="C122" s="7" t="s">
        <v>460</v>
      </c>
      <c r="D122" s="2" t="s">
        <v>322</v>
      </c>
      <c r="E122" s="6">
        <f>ROUND(SUM('Alamo Title Insurance:WFG National Title Insurance Co'!F125),0)</f>
        <v>5</v>
      </c>
      <c r="F122" s="6">
        <f>ROUND(SUM('Alamo Title Insurance:WFG National Title Insurance Co'!G125),0)</f>
        <v>50987</v>
      </c>
      <c r="M122" s="21"/>
      <c r="N122" s="23"/>
      <c r="O122" s="22"/>
      <c r="P122" s="23"/>
    </row>
    <row r="123" spans="1:16" ht="15.75" x14ac:dyDescent="0.25">
      <c r="A123" s="8" t="s">
        <v>224</v>
      </c>
      <c r="B123" s="8" t="s">
        <v>225</v>
      </c>
      <c r="C123" s="7" t="s">
        <v>461</v>
      </c>
      <c r="D123" s="2" t="s">
        <v>319</v>
      </c>
      <c r="E123" s="6">
        <f>ROUND(SUM('Alamo Title Insurance:WFG National Title Insurance Co'!F126),0)</f>
        <v>381</v>
      </c>
      <c r="F123" s="6">
        <f>ROUND(SUM('Alamo Title Insurance:WFG National Title Insurance Co'!G126),0)</f>
        <v>25300</v>
      </c>
      <c r="M123" s="21"/>
      <c r="N123" s="23"/>
      <c r="O123" s="22"/>
      <c r="P123" s="23"/>
    </row>
    <row r="124" spans="1:16" ht="15.75" x14ac:dyDescent="0.25">
      <c r="A124" s="8" t="s">
        <v>227</v>
      </c>
      <c r="B124" s="8" t="s">
        <v>228</v>
      </c>
      <c r="C124" s="7" t="s">
        <v>229</v>
      </c>
      <c r="D124" s="2" t="s">
        <v>462</v>
      </c>
      <c r="E124" s="6">
        <f>ROUND(SUM('Alamo Title Insurance:WFG National Title Insurance Co'!F127),0)</f>
        <v>330</v>
      </c>
      <c r="F124" s="6">
        <f>ROUND(SUM('Alamo Title Insurance:WFG National Title Insurance Co'!G127),0)</f>
        <v>9589</v>
      </c>
      <c r="M124" s="21"/>
      <c r="N124" s="23"/>
      <c r="O124" s="22"/>
      <c r="P124" s="23"/>
    </row>
    <row r="125" spans="1:16" ht="15.75" x14ac:dyDescent="0.25">
      <c r="A125" s="8" t="s">
        <v>239</v>
      </c>
      <c r="B125" s="8" t="s">
        <v>240</v>
      </c>
      <c r="C125" s="7" t="s">
        <v>463</v>
      </c>
      <c r="D125" s="2" t="s">
        <v>319</v>
      </c>
      <c r="E125" s="6">
        <f>ROUND(SUM('Alamo Title Insurance:WFG National Title Insurance Co'!F128),0)</f>
        <v>175</v>
      </c>
      <c r="F125" s="6">
        <f>ROUND(SUM('Alamo Title Insurance:WFG National Title Insurance Co'!G128),0)</f>
        <v>66059</v>
      </c>
      <c r="M125" s="21"/>
      <c r="N125" s="23"/>
      <c r="O125" s="22"/>
      <c r="P125" s="23"/>
    </row>
    <row r="126" spans="1:16" ht="15.75" x14ac:dyDescent="0.25">
      <c r="A126" s="8" t="s">
        <v>287</v>
      </c>
      <c r="B126" s="8" t="s">
        <v>288</v>
      </c>
      <c r="C126" s="7" t="s">
        <v>464</v>
      </c>
      <c r="D126" s="2" t="s">
        <v>382</v>
      </c>
      <c r="E126" s="6">
        <f>ROUND(SUM('Alamo Title Insurance:WFG National Title Insurance Co'!F129),0)</f>
        <v>14</v>
      </c>
      <c r="F126" s="6">
        <f>ROUND(SUM('Alamo Title Insurance:WFG National Title Insurance Co'!G129),0)</f>
        <v>158861</v>
      </c>
      <c r="M126" s="21"/>
      <c r="N126" s="23"/>
      <c r="O126" s="22"/>
      <c r="P126" s="23"/>
    </row>
    <row r="127" spans="1:16" ht="15.75" x14ac:dyDescent="0.25">
      <c r="A127" s="8" t="s">
        <v>289</v>
      </c>
      <c r="B127" s="8" t="s">
        <v>290</v>
      </c>
      <c r="C127" s="7" t="s">
        <v>465</v>
      </c>
      <c r="D127" s="2" t="s">
        <v>382</v>
      </c>
      <c r="E127" s="6">
        <f>ROUND(SUM('Alamo Title Insurance:WFG National Title Insurance Co'!F130),0)</f>
        <v>6</v>
      </c>
      <c r="F127" s="6">
        <f>ROUND(SUM('Alamo Title Insurance:WFG National Title Insurance Co'!G130),0)</f>
        <v>142968</v>
      </c>
      <c r="M127" s="21"/>
      <c r="N127" s="23"/>
      <c r="O127" s="22"/>
      <c r="P127" s="23"/>
    </row>
    <row r="128" spans="1:16" ht="15.75" x14ac:dyDescent="0.25">
      <c r="A128" s="10" t="s">
        <v>291</v>
      </c>
      <c r="B128" s="10" t="s">
        <v>292</v>
      </c>
      <c r="C128" s="9" t="s">
        <v>466</v>
      </c>
      <c r="D128" s="2" t="s">
        <v>382</v>
      </c>
      <c r="E128" s="6">
        <f>ROUND(SUM('Alamo Title Insurance:WFG National Title Insurance Co'!F131),0)</f>
        <v>10</v>
      </c>
      <c r="F128" s="6">
        <f>ROUND(SUM('Alamo Title Insurance:WFG National Title Insurance Co'!G131),0)</f>
        <v>144779</v>
      </c>
      <c r="M128" s="25"/>
      <c r="N128" s="23"/>
      <c r="O128" s="26"/>
      <c r="P128" s="23"/>
    </row>
    <row r="129" spans="1:16" ht="15.75" x14ac:dyDescent="0.25">
      <c r="A129" s="10" t="s">
        <v>293</v>
      </c>
      <c r="B129" s="10" t="s">
        <v>294</v>
      </c>
      <c r="C129" s="9" t="s">
        <v>467</v>
      </c>
      <c r="D129" s="20" t="s">
        <v>382</v>
      </c>
      <c r="E129" s="6">
        <f>ROUND(SUM('Alamo Title Insurance:WFG National Title Insurance Co'!F132),0)</f>
        <v>15</v>
      </c>
      <c r="F129" s="6">
        <f>ROUND(SUM('Alamo Title Insurance:WFG National Title Insurance Co'!G132),0)</f>
        <v>99999</v>
      </c>
      <c r="M129" s="25"/>
      <c r="N129" s="23"/>
      <c r="O129" s="26"/>
      <c r="P129" s="23"/>
    </row>
    <row r="130" spans="1:16" ht="15.75" x14ac:dyDescent="0.25">
      <c r="A130" s="10" t="s">
        <v>295</v>
      </c>
      <c r="B130" s="10" t="s">
        <v>296</v>
      </c>
      <c r="C130" s="9" t="s">
        <v>468</v>
      </c>
      <c r="D130" s="20" t="s">
        <v>382</v>
      </c>
      <c r="E130" s="6">
        <f>ROUND(SUM('Alamo Title Insurance:WFG National Title Insurance Co'!F133),0)</f>
        <v>13</v>
      </c>
      <c r="F130" s="6">
        <f>ROUND(SUM('Alamo Title Insurance:WFG National Title Insurance Co'!G133),0)</f>
        <v>198585</v>
      </c>
      <c r="M130" s="25"/>
      <c r="N130" s="23"/>
      <c r="O130" s="26"/>
      <c r="P130" s="23"/>
    </row>
    <row r="131" spans="1:16" ht="15.75" x14ac:dyDescent="0.25">
      <c r="A131" s="10" t="s">
        <v>297</v>
      </c>
      <c r="B131" s="10" t="s">
        <v>298</v>
      </c>
      <c r="C131" s="9" t="s">
        <v>469</v>
      </c>
      <c r="D131" s="20" t="s">
        <v>382</v>
      </c>
      <c r="E131" s="6">
        <f>ROUND(SUM('Alamo Title Insurance:WFG National Title Insurance Co'!F134),0)</f>
        <v>3</v>
      </c>
      <c r="F131" s="6">
        <f>ROUND(SUM('Alamo Title Insurance:WFG National Title Insurance Co'!G134),0)</f>
        <v>43044</v>
      </c>
      <c r="M131" s="25"/>
      <c r="N131" s="23"/>
      <c r="O131" s="26"/>
      <c r="P131" s="23"/>
    </row>
    <row r="132" spans="1:16" ht="15.75" x14ac:dyDescent="0.25">
      <c r="A132" s="10" t="s">
        <v>299</v>
      </c>
      <c r="B132" s="10" t="s">
        <v>300</v>
      </c>
      <c r="C132" s="9" t="s">
        <v>470</v>
      </c>
      <c r="D132" s="20" t="s">
        <v>382</v>
      </c>
      <c r="E132" s="6">
        <f>ROUND(SUM('Alamo Title Insurance:WFG National Title Insurance Co'!F135),0)</f>
        <v>20</v>
      </c>
      <c r="F132" s="6">
        <f>ROUND(SUM('Alamo Title Insurance:WFG National Title Insurance Co'!G135),0)</f>
        <v>140159</v>
      </c>
      <c r="M132" s="25"/>
      <c r="N132" s="23"/>
      <c r="O132" s="26"/>
      <c r="P132" s="23"/>
    </row>
    <row r="133" spans="1:16" ht="15.75" x14ac:dyDescent="0.25">
      <c r="A133" s="10" t="s">
        <v>301</v>
      </c>
      <c r="B133" s="10" t="s">
        <v>302</v>
      </c>
      <c r="C133" s="9" t="s">
        <v>471</v>
      </c>
      <c r="D133" s="20" t="s">
        <v>382</v>
      </c>
      <c r="E133" s="6">
        <f>ROUND(SUM('Alamo Title Insurance:WFG National Title Insurance Co'!F136),0)</f>
        <v>1</v>
      </c>
      <c r="F133" s="6">
        <f>ROUND(SUM('Alamo Title Insurance:WFG National Title Insurance Co'!G136),0)</f>
        <v>0</v>
      </c>
      <c r="M133" s="25"/>
      <c r="N133" s="23"/>
      <c r="O133" s="26"/>
      <c r="P133" s="23"/>
    </row>
    <row r="134" spans="1:16" ht="15.75" x14ac:dyDescent="0.25">
      <c r="A134" s="10" t="s">
        <v>303</v>
      </c>
      <c r="B134" s="10" t="s">
        <v>304</v>
      </c>
      <c r="C134" s="9" t="s">
        <v>472</v>
      </c>
      <c r="D134" s="20" t="s">
        <v>382</v>
      </c>
      <c r="E134" s="6">
        <f>ROUND(SUM('Alamo Title Insurance:WFG National Title Insurance Co'!F137),0)</f>
        <v>2</v>
      </c>
      <c r="F134" s="6">
        <f>ROUND(SUM('Alamo Title Insurance:WFG National Title Insurance Co'!G137),0)</f>
        <v>0</v>
      </c>
      <c r="M134" s="25"/>
      <c r="N134" s="23"/>
      <c r="O134" s="26"/>
      <c r="P134" s="23"/>
    </row>
    <row r="135" spans="1:16" ht="15.75" x14ac:dyDescent="0.25">
      <c r="A135" s="10" t="s">
        <v>305</v>
      </c>
      <c r="B135" s="10" t="s">
        <v>306</v>
      </c>
      <c r="C135" s="9" t="s">
        <v>473</v>
      </c>
      <c r="D135" s="20" t="s">
        <v>383</v>
      </c>
      <c r="E135" s="6">
        <f>ROUND(SUM('Alamo Title Insurance:WFG National Title Insurance Co'!F138),0)</f>
        <v>4</v>
      </c>
      <c r="F135" s="6">
        <f>ROUND(SUM('Alamo Title Insurance:WFG National Title Insurance Co'!G138),0)</f>
        <v>275</v>
      </c>
      <c r="M135" s="25"/>
      <c r="N135" s="23"/>
      <c r="O135" s="26"/>
      <c r="P135" s="23"/>
    </row>
    <row r="136" spans="1:16" ht="15.75" x14ac:dyDescent="0.25">
      <c r="A136" s="10" t="s">
        <v>307</v>
      </c>
      <c r="B136" s="10" t="s">
        <v>308</v>
      </c>
      <c r="C136" s="9" t="s">
        <v>273</v>
      </c>
      <c r="D136" s="20" t="s">
        <v>354</v>
      </c>
      <c r="E136" s="6">
        <f>ROUND(SUM('Alamo Title Insurance:WFG National Title Insurance Co'!F139),0)</f>
        <v>1244</v>
      </c>
      <c r="F136" s="6">
        <f>ROUND(SUM('Alamo Title Insurance:WFG National Title Insurance Co'!G139),0)</f>
        <v>1305388</v>
      </c>
      <c r="M136" s="25"/>
      <c r="N136" s="23"/>
      <c r="O136" s="26"/>
      <c r="P136" s="23"/>
    </row>
    <row r="137" spans="1:16" ht="15.75" x14ac:dyDescent="0.25">
      <c r="A137" s="10" t="s">
        <v>309</v>
      </c>
      <c r="B137" s="10" t="s">
        <v>310</v>
      </c>
      <c r="C137" s="9" t="s">
        <v>274</v>
      </c>
      <c r="D137" s="20" t="s">
        <v>319</v>
      </c>
      <c r="E137" s="6">
        <f>ROUND(SUM('Alamo Title Insurance:WFG National Title Insurance Co'!F140),0)</f>
        <v>1</v>
      </c>
      <c r="F137" s="6">
        <f>ROUND(SUM('Alamo Title Insurance:WFG National Title Insurance Co'!G140),0)</f>
        <v>674</v>
      </c>
      <c r="M137" s="25"/>
      <c r="N137" s="23"/>
      <c r="O137" s="26"/>
      <c r="P137" s="23"/>
    </row>
    <row r="138" spans="1:16" ht="17.100000000000001" customHeight="1" x14ac:dyDescent="0.25">
      <c r="A138" s="5"/>
      <c r="B138" s="5"/>
      <c r="C138" s="5"/>
      <c r="D138" s="4" t="s">
        <v>230</v>
      </c>
      <c r="E138" s="3">
        <f>SUM(E9:E137)</f>
        <v>212314</v>
      </c>
      <c r="F138" s="2">
        <f>SUM(F9:F137)</f>
        <v>104487688</v>
      </c>
    </row>
  </sheetData>
  <mergeCells count="4">
    <mergeCell ref="A1:F1"/>
    <mergeCell ref="A2:F2"/>
    <mergeCell ref="A3:F3"/>
    <mergeCell ref="A4:F4"/>
  </mergeCells>
  <printOptions horizontalCentered="1"/>
  <pageMargins left="0.7" right="0.7" top="0.75" bottom="0.75" header="0.3" footer="0.3"/>
  <pageSetup scale="46" fitToHeight="2" orientation="portrait" horizontalDpi="300" verticalDpi="30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8C32-E3AC-42E5-BCB4-AC99E0496BC3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482</v>
      </c>
      <c r="E5" s="111"/>
      <c r="F5" s="111"/>
      <c r="G5" s="31"/>
      <c r="H5" s="32"/>
      <c r="I5" s="31"/>
      <c r="J5" s="112" t="s">
        <v>245</v>
      </c>
    </row>
    <row r="6" spans="1:10" s="99" customFormat="1" ht="38.25" customHeight="1" x14ac:dyDescent="0.2">
      <c r="B6" s="33"/>
      <c r="H6" s="34"/>
      <c r="J6" s="113"/>
    </row>
    <row r="7" spans="1:10" s="99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0</v>
      </c>
      <c r="G36" s="55">
        <v>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0</v>
      </c>
      <c r="G139" s="66">
        <v>0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0</v>
      </c>
      <c r="G141" s="54">
        <f>SUM(G12:G140)</f>
        <v>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8ACA-B602-4A80-9192-3A8385D63E70}">
  <sheetPr>
    <pageSetUpPr fitToPage="1"/>
  </sheetPr>
  <dimension ref="A1:L248"/>
  <sheetViews>
    <sheetView zoomScaleNormal="100" zoomScaleSheetLayoutView="40" workbookViewId="0">
      <selection activeCell="D6" sqref="D6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313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1</v>
      </c>
      <c r="G13" s="55">
        <v>52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456</v>
      </c>
      <c r="G15" s="55">
        <v>22700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176</v>
      </c>
      <c r="G17" s="55">
        <v>8185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153</v>
      </c>
      <c r="G19" s="55">
        <v>49721.5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449</v>
      </c>
      <c r="G20" s="55">
        <v>22375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1</v>
      </c>
      <c r="G22" s="55">
        <v>581.5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624</v>
      </c>
      <c r="G25" s="55">
        <v>739501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8</v>
      </c>
      <c r="G26" s="55">
        <v>11819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172</v>
      </c>
      <c r="G31" s="55">
        <v>308219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38</v>
      </c>
      <c r="G32" s="55">
        <v>52577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18</v>
      </c>
      <c r="G33" s="55">
        <v>39129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20</v>
      </c>
      <c r="G34" s="55">
        <v>17937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138</v>
      </c>
      <c r="G35" s="55">
        <v>78156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389</v>
      </c>
      <c r="G36" s="55">
        <v>59945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12</v>
      </c>
      <c r="G37" s="55">
        <v>44867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4</v>
      </c>
      <c r="G39" s="55">
        <v>6165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8</v>
      </c>
      <c r="G41" s="55">
        <v>7344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3</v>
      </c>
      <c r="G42" s="55">
        <v>1436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3</v>
      </c>
      <c r="G43" s="55">
        <v>2454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2</v>
      </c>
      <c r="G44" s="55">
        <v>3231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990</v>
      </c>
      <c r="G45" s="55">
        <v>99725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1</v>
      </c>
      <c r="G47" s="55">
        <v>25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9</v>
      </c>
      <c r="G51" s="55">
        <v>225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25</v>
      </c>
      <c r="G52" s="55">
        <v>625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10</v>
      </c>
      <c r="G53" s="55">
        <v>250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12</v>
      </c>
      <c r="G54" s="55">
        <v>275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20</v>
      </c>
      <c r="G56" s="55">
        <v>1500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1</v>
      </c>
      <c r="G57" s="55">
        <v>75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2</v>
      </c>
      <c r="G59" s="55">
        <v>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11</v>
      </c>
      <c r="G62" s="55">
        <v>550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465</v>
      </c>
      <c r="G71" s="55">
        <v>11600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9</v>
      </c>
      <c r="G72" s="55">
        <v>200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3</v>
      </c>
      <c r="G84" s="55">
        <v>3840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4</v>
      </c>
      <c r="G87" s="55">
        <v>320.55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3</v>
      </c>
      <c r="G97" s="55">
        <v>75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4</v>
      </c>
      <c r="G98" s="55">
        <v>400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2</v>
      </c>
      <c r="G108" s="55">
        <v>50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6</v>
      </c>
      <c r="G118" s="55">
        <v>27426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2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3</v>
      </c>
      <c r="G126" s="55">
        <v>75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4257</v>
      </c>
      <c r="G141" s="54">
        <f>SUM(G12:G140)</f>
        <v>1623681.55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1127010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-496671.55000000005</v>
      </c>
    </row>
    <row r="145" spans="1:10" x14ac:dyDescent="0.2">
      <c r="B145" s="41" t="s">
        <v>261</v>
      </c>
    </row>
    <row r="146" spans="1:10" x14ac:dyDescent="0.2">
      <c r="A146" s="82"/>
      <c r="B146" s="76" t="s">
        <v>475</v>
      </c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1418-23B2-4FB7-A693-3F5DF7E286B5}">
  <sheetPr>
    <pageSetUpPr fitToPage="1"/>
  </sheetPr>
  <dimension ref="A1:L248"/>
  <sheetViews>
    <sheetView zoomScaleNormal="100" zoomScaleSheetLayoutView="40" workbookViewId="0">
      <selection activeCell="D40" sqref="D40"/>
    </sheetView>
  </sheetViews>
  <sheetFormatPr defaultColWidth="9.42578125" defaultRowHeight="12.75" x14ac:dyDescent="0.2"/>
  <cols>
    <col min="1" max="1" width="6.42578125" style="41" customWidth="1"/>
    <col min="2" max="2" width="6.570312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8" width="9.28515625" style="41" customWidth="1"/>
    <col min="29" max="256" width="9.42578125" style="41"/>
    <col min="257" max="257" width="6.42578125" style="41" customWidth="1"/>
    <col min="258" max="258" width="6.5703125" style="41" customWidth="1"/>
    <col min="259" max="259" width="17.5703125" style="41" customWidth="1"/>
    <col min="260" max="260" width="81.5703125" style="41" customWidth="1"/>
    <col min="261" max="261" width="21.5703125" style="41" customWidth="1"/>
    <col min="262" max="262" width="10.5703125" style="41" customWidth="1"/>
    <col min="263" max="263" width="13.42578125" style="41" customWidth="1"/>
    <col min="264" max="264" width="9.5703125" style="41" customWidth="1"/>
    <col min="265" max="265" width="1.5703125" style="41" customWidth="1"/>
    <col min="266" max="266" width="15" style="41" customWidth="1"/>
    <col min="267" max="512" width="9.42578125" style="41"/>
    <col min="513" max="513" width="6.42578125" style="41" customWidth="1"/>
    <col min="514" max="514" width="6.5703125" style="41" customWidth="1"/>
    <col min="515" max="515" width="17.5703125" style="41" customWidth="1"/>
    <col min="516" max="516" width="81.5703125" style="41" customWidth="1"/>
    <col min="517" max="517" width="21.5703125" style="41" customWidth="1"/>
    <col min="518" max="518" width="10.5703125" style="41" customWidth="1"/>
    <col min="519" max="519" width="13.42578125" style="41" customWidth="1"/>
    <col min="520" max="520" width="9.5703125" style="41" customWidth="1"/>
    <col min="521" max="521" width="1.5703125" style="41" customWidth="1"/>
    <col min="522" max="522" width="15" style="41" customWidth="1"/>
    <col min="523" max="768" width="9.42578125" style="41"/>
    <col min="769" max="769" width="6.42578125" style="41" customWidth="1"/>
    <col min="770" max="770" width="6.5703125" style="41" customWidth="1"/>
    <col min="771" max="771" width="17.5703125" style="41" customWidth="1"/>
    <col min="772" max="772" width="81.5703125" style="41" customWidth="1"/>
    <col min="773" max="773" width="21.5703125" style="41" customWidth="1"/>
    <col min="774" max="774" width="10.5703125" style="41" customWidth="1"/>
    <col min="775" max="775" width="13.42578125" style="41" customWidth="1"/>
    <col min="776" max="776" width="9.5703125" style="41" customWidth="1"/>
    <col min="777" max="777" width="1.5703125" style="41" customWidth="1"/>
    <col min="778" max="778" width="15" style="41" customWidth="1"/>
    <col min="779" max="1024" width="9.42578125" style="41"/>
    <col min="1025" max="1025" width="6.42578125" style="41" customWidth="1"/>
    <col min="1026" max="1026" width="6.5703125" style="41" customWidth="1"/>
    <col min="1027" max="1027" width="17.5703125" style="41" customWidth="1"/>
    <col min="1028" max="1028" width="81.5703125" style="41" customWidth="1"/>
    <col min="1029" max="1029" width="21.5703125" style="41" customWidth="1"/>
    <col min="1030" max="1030" width="10.5703125" style="41" customWidth="1"/>
    <col min="1031" max="1031" width="13.42578125" style="41" customWidth="1"/>
    <col min="1032" max="1032" width="9.5703125" style="41" customWidth="1"/>
    <col min="1033" max="1033" width="1.5703125" style="41" customWidth="1"/>
    <col min="1034" max="1034" width="15" style="41" customWidth="1"/>
    <col min="1035" max="1280" width="9.42578125" style="41"/>
    <col min="1281" max="1281" width="6.42578125" style="41" customWidth="1"/>
    <col min="1282" max="1282" width="6.5703125" style="41" customWidth="1"/>
    <col min="1283" max="1283" width="17.5703125" style="41" customWidth="1"/>
    <col min="1284" max="1284" width="81.5703125" style="41" customWidth="1"/>
    <col min="1285" max="1285" width="21.5703125" style="41" customWidth="1"/>
    <col min="1286" max="1286" width="10.5703125" style="41" customWidth="1"/>
    <col min="1287" max="1287" width="13.42578125" style="41" customWidth="1"/>
    <col min="1288" max="1288" width="9.5703125" style="41" customWidth="1"/>
    <col min="1289" max="1289" width="1.5703125" style="41" customWidth="1"/>
    <col min="1290" max="1290" width="15" style="41" customWidth="1"/>
    <col min="1291" max="1536" width="9.42578125" style="41"/>
    <col min="1537" max="1537" width="6.42578125" style="41" customWidth="1"/>
    <col min="1538" max="1538" width="6.5703125" style="41" customWidth="1"/>
    <col min="1539" max="1539" width="17.5703125" style="41" customWidth="1"/>
    <col min="1540" max="1540" width="81.5703125" style="41" customWidth="1"/>
    <col min="1541" max="1541" width="21.5703125" style="41" customWidth="1"/>
    <col min="1542" max="1542" width="10.5703125" style="41" customWidth="1"/>
    <col min="1543" max="1543" width="13.42578125" style="41" customWidth="1"/>
    <col min="1544" max="1544" width="9.5703125" style="41" customWidth="1"/>
    <col min="1545" max="1545" width="1.5703125" style="41" customWidth="1"/>
    <col min="1546" max="1546" width="15" style="41" customWidth="1"/>
    <col min="1547" max="1792" width="9.42578125" style="41"/>
    <col min="1793" max="1793" width="6.42578125" style="41" customWidth="1"/>
    <col min="1794" max="1794" width="6.5703125" style="41" customWidth="1"/>
    <col min="1795" max="1795" width="17.5703125" style="41" customWidth="1"/>
    <col min="1796" max="1796" width="81.5703125" style="41" customWidth="1"/>
    <col min="1797" max="1797" width="21.5703125" style="41" customWidth="1"/>
    <col min="1798" max="1798" width="10.5703125" style="41" customWidth="1"/>
    <col min="1799" max="1799" width="13.42578125" style="41" customWidth="1"/>
    <col min="1800" max="1800" width="9.5703125" style="41" customWidth="1"/>
    <col min="1801" max="1801" width="1.5703125" style="41" customWidth="1"/>
    <col min="1802" max="1802" width="15" style="41" customWidth="1"/>
    <col min="1803" max="2048" width="9.42578125" style="41"/>
    <col min="2049" max="2049" width="6.42578125" style="41" customWidth="1"/>
    <col min="2050" max="2050" width="6.5703125" style="41" customWidth="1"/>
    <col min="2051" max="2051" width="17.5703125" style="41" customWidth="1"/>
    <col min="2052" max="2052" width="81.5703125" style="41" customWidth="1"/>
    <col min="2053" max="2053" width="21.5703125" style="41" customWidth="1"/>
    <col min="2054" max="2054" width="10.5703125" style="41" customWidth="1"/>
    <col min="2055" max="2055" width="13.42578125" style="41" customWidth="1"/>
    <col min="2056" max="2056" width="9.5703125" style="41" customWidth="1"/>
    <col min="2057" max="2057" width="1.5703125" style="41" customWidth="1"/>
    <col min="2058" max="2058" width="15" style="41" customWidth="1"/>
    <col min="2059" max="2304" width="9.42578125" style="41"/>
    <col min="2305" max="2305" width="6.42578125" style="41" customWidth="1"/>
    <col min="2306" max="2306" width="6.5703125" style="41" customWidth="1"/>
    <col min="2307" max="2307" width="17.5703125" style="41" customWidth="1"/>
    <col min="2308" max="2308" width="81.5703125" style="41" customWidth="1"/>
    <col min="2309" max="2309" width="21.5703125" style="41" customWidth="1"/>
    <col min="2310" max="2310" width="10.5703125" style="41" customWidth="1"/>
    <col min="2311" max="2311" width="13.42578125" style="41" customWidth="1"/>
    <col min="2312" max="2312" width="9.5703125" style="41" customWidth="1"/>
    <col min="2313" max="2313" width="1.5703125" style="41" customWidth="1"/>
    <col min="2314" max="2314" width="15" style="41" customWidth="1"/>
    <col min="2315" max="2560" width="9.42578125" style="41"/>
    <col min="2561" max="2561" width="6.42578125" style="41" customWidth="1"/>
    <col min="2562" max="2562" width="6.5703125" style="41" customWidth="1"/>
    <col min="2563" max="2563" width="17.5703125" style="41" customWidth="1"/>
    <col min="2564" max="2564" width="81.5703125" style="41" customWidth="1"/>
    <col min="2565" max="2565" width="21.5703125" style="41" customWidth="1"/>
    <col min="2566" max="2566" width="10.5703125" style="41" customWidth="1"/>
    <col min="2567" max="2567" width="13.42578125" style="41" customWidth="1"/>
    <col min="2568" max="2568" width="9.5703125" style="41" customWidth="1"/>
    <col min="2569" max="2569" width="1.5703125" style="41" customWidth="1"/>
    <col min="2570" max="2570" width="15" style="41" customWidth="1"/>
    <col min="2571" max="2816" width="9.42578125" style="41"/>
    <col min="2817" max="2817" width="6.42578125" style="41" customWidth="1"/>
    <col min="2818" max="2818" width="6.5703125" style="41" customWidth="1"/>
    <col min="2819" max="2819" width="17.5703125" style="41" customWidth="1"/>
    <col min="2820" max="2820" width="81.5703125" style="41" customWidth="1"/>
    <col min="2821" max="2821" width="21.5703125" style="41" customWidth="1"/>
    <col min="2822" max="2822" width="10.5703125" style="41" customWidth="1"/>
    <col min="2823" max="2823" width="13.42578125" style="41" customWidth="1"/>
    <col min="2824" max="2824" width="9.5703125" style="41" customWidth="1"/>
    <col min="2825" max="2825" width="1.5703125" style="41" customWidth="1"/>
    <col min="2826" max="2826" width="15" style="41" customWidth="1"/>
    <col min="2827" max="3072" width="9.42578125" style="41"/>
    <col min="3073" max="3073" width="6.42578125" style="41" customWidth="1"/>
    <col min="3074" max="3074" width="6.5703125" style="41" customWidth="1"/>
    <col min="3075" max="3075" width="17.5703125" style="41" customWidth="1"/>
    <col min="3076" max="3076" width="81.5703125" style="41" customWidth="1"/>
    <col min="3077" max="3077" width="21.5703125" style="41" customWidth="1"/>
    <col min="3078" max="3078" width="10.5703125" style="41" customWidth="1"/>
    <col min="3079" max="3079" width="13.42578125" style="41" customWidth="1"/>
    <col min="3080" max="3080" width="9.5703125" style="41" customWidth="1"/>
    <col min="3081" max="3081" width="1.5703125" style="41" customWidth="1"/>
    <col min="3082" max="3082" width="15" style="41" customWidth="1"/>
    <col min="3083" max="3328" width="9.42578125" style="41"/>
    <col min="3329" max="3329" width="6.42578125" style="41" customWidth="1"/>
    <col min="3330" max="3330" width="6.5703125" style="41" customWidth="1"/>
    <col min="3331" max="3331" width="17.5703125" style="41" customWidth="1"/>
    <col min="3332" max="3332" width="81.5703125" style="41" customWidth="1"/>
    <col min="3333" max="3333" width="21.5703125" style="41" customWidth="1"/>
    <col min="3334" max="3334" width="10.5703125" style="41" customWidth="1"/>
    <col min="3335" max="3335" width="13.42578125" style="41" customWidth="1"/>
    <col min="3336" max="3336" width="9.5703125" style="41" customWidth="1"/>
    <col min="3337" max="3337" width="1.5703125" style="41" customWidth="1"/>
    <col min="3338" max="3338" width="15" style="41" customWidth="1"/>
    <col min="3339" max="3584" width="9.42578125" style="41"/>
    <col min="3585" max="3585" width="6.42578125" style="41" customWidth="1"/>
    <col min="3586" max="3586" width="6.5703125" style="41" customWidth="1"/>
    <col min="3587" max="3587" width="17.5703125" style="41" customWidth="1"/>
    <col min="3588" max="3588" width="81.5703125" style="41" customWidth="1"/>
    <col min="3589" max="3589" width="21.5703125" style="41" customWidth="1"/>
    <col min="3590" max="3590" width="10.5703125" style="41" customWidth="1"/>
    <col min="3591" max="3591" width="13.42578125" style="41" customWidth="1"/>
    <col min="3592" max="3592" width="9.5703125" style="41" customWidth="1"/>
    <col min="3593" max="3593" width="1.5703125" style="41" customWidth="1"/>
    <col min="3594" max="3594" width="15" style="41" customWidth="1"/>
    <col min="3595" max="3840" width="9.42578125" style="41"/>
    <col min="3841" max="3841" width="6.42578125" style="41" customWidth="1"/>
    <col min="3842" max="3842" width="6.5703125" style="41" customWidth="1"/>
    <col min="3843" max="3843" width="17.5703125" style="41" customWidth="1"/>
    <col min="3844" max="3844" width="81.5703125" style="41" customWidth="1"/>
    <col min="3845" max="3845" width="21.5703125" style="41" customWidth="1"/>
    <col min="3846" max="3846" width="10.5703125" style="41" customWidth="1"/>
    <col min="3847" max="3847" width="13.42578125" style="41" customWidth="1"/>
    <col min="3848" max="3848" width="9.5703125" style="41" customWidth="1"/>
    <col min="3849" max="3849" width="1.5703125" style="41" customWidth="1"/>
    <col min="3850" max="3850" width="15" style="41" customWidth="1"/>
    <col min="3851" max="4096" width="9.42578125" style="41"/>
    <col min="4097" max="4097" width="6.42578125" style="41" customWidth="1"/>
    <col min="4098" max="4098" width="6.5703125" style="41" customWidth="1"/>
    <col min="4099" max="4099" width="17.5703125" style="41" customWidth="1"/>
    <col min="4100" max="4100" width="81.5703125" style="41" customWidth="1"/>
    <col min="4101" max="4101" width="21.5703125" style="41" customWidth="1"/>
    <col min="4102" max="4102" width="10.5703125" style="41" customWidth="1"/>
    <col min="4103" max="4103" width="13.42578125" style="41" customWidth="1"/>
    <col min="4104" max="4104" width="9.5703125" style="41" customWidth="1"/>
    <col min="4105" max="4105" width="1.5703125" style="41" customWidth="1"/>
    <col min="4106" max="4106" width="15" style="41" customWidth="1"/>
    <col min="4107" max="4352" width="9.42578125" style="41"/>
    <col min="4353" max="4353" width="6.42578125" style="41" customWidth="1"/>
    <col min="4354" max="4354" width="6.5703125" style="41" customWidth="1"/>
    <col min="4355" max="4355" width="17.5703125" style="41" customWidth="1"/>
    <col min="4356" max="4356" width="81.5703125" style="41" customWidth="1"/>
    <col min="4357" max="4357" width="21.5703125" style="41" customWidth="1"/>
    <col min="4358" max="4358" width="10.5703125" style="41" customWidth="1"/>
    <col min="4359" max="4359" width="13.42578125" style="41" customWidth="1"/>
    <col min="4360" max="4360" width="9.5703125" style="41" customWidth="1"/>
    <col min="4361" max="4361" width="1.5703125" style="41" customWidth="1"/>
    <col min="4362" max="4362" width="15" style="41" customWidth="1"/>
    <col min="4363" max="4608" width="9.42578125" style="41"/>
    <col min="4609" max="4609" width="6.42578125" style="41" customWidth="1"/>
    <col min="4610" max="4610" width="6.5703125" style="41" customWidth="1"/>
    <col min="4611" max="4611" width="17.5703125" style="41" customWidth="1"/>
    <col min="4612" max="4612" width="81.5703125" style="41" customWidth="1"/>
    <col min="4613" max="4613" width="21.5703125" style="41" customWidth="1"/>
    <col min="4614" max="4614" width="10.5703125" style="41" customWidth="1"/>
    <col min="4615" max="4615" width="13.42578125" style="41" customWidth="1"/>
    <col min="4616" max="4616" width="9.5703125" style="41" customWidth="1"/>
    <col min="4617" max="4617" width="1.5703125" style="41" customWidth="1"/>
    <col min="4618" max="4618" width="15" style="41" customWidth="1"/>
    <col min="4619" max="4864" width="9.42578125" style="41"/>
    <col min="4865" max="4865" width="6.42578125" style="41" customWidth="1"/>
    <col min="4866" max="4866" width="6.5703125" style="41" customWidth="1"/>
    <col min="4867" max="4867" width="17.5703125" style="41" customWidth="1"/>
    <col min="4868" max="4868" width="81.5703125" style="41" customWidth="1"/>
    <col min="4869" max="4869" width="21.5703125" style="41" customWidth="1"/>
    <col min="4870" max="4870" width="10.5703125" style="41" customWidth="1"/>
    <col min="4871" max="4871" width="13.42578125" style="41" customWidth="1"/>
    <col min="4872" max="4872" width="9.5703125" style="41" customWidth="1"/>
    <col min="4873" max="4873" width="1.5703125" style="41" customWidth="1"/>
    <col min="4874" max="4874" width="15" style="41" customWidth="1"/>
    <col min="4875" max="5120" width="9.42578125" style="41"/>
    <col min="5121" max="5121" width="6.42578125" style="41" customWidth="1"/>
    <col min="5122" max="5122" width="6.5703125" style="41" customWidth="1"/>
    <col min="5123" max="5123" width="17.5703125" style="41" customWidth="1"/>
    <col min="5124" max="5124" width="81.5703125" style="41" customWidth="1"/>
    <col min="5125" max="5125" width="21.5703125" style="41" customWidth="1"/>
    <col min="5126" max="5126" width="10.5703125" style="41" customWidth="1"/>
    <col min="5127" max="5127" width="13.42578125" style="41" customWidth="1"/>
    <col min="5128" max="5128" width="9.5703125" style="41" customWidth="1"/>
    <col min="5129" max="5129" width="1.5703125" style="41" customWidth="1"/>
    <col min="5130" max="5130" width="15" style="41" customWidth="1"/>
    <col min="5131" max="5376" width="9.42578125" style="41"/>
    <col min="5377" max="5377" width="6.42578125" style="41" customWidth="1"/>
    <col min="5378" max="5378" width="6.5703125" style="41" customWidth="1"/>
    <col min="5379" max="5379" width="17.5703125" style="41" customWidth="1"/>
    <col min="5380" max="5380" width="81.5703125" style="41" customWidth="1"/>
    <col min="5381" max="5381" width="21.5703125" style="41" customWidth="1"/>
    <col min="5382" max="5382" width="10.5703125" style="41" customWidth="1"/>
    <col min="5383" max="5383" width="13.42578125" style="41" customWidth="1"/>
    <col min="5384" max="5384" width="9.5703125" style="41" customWidth="1"/>
    <col min="5385" max="5385" width="1.5703125" style="41" customWidth="1"/>
    <col min="5386" max="5386" width="15" style="41" customWidth="1"/>
    <col min="5387" max="5632" width="9.42578125" style="41"/>
    <col min="5633" max="5633" width="6.42578125" style="41" customWidth="1"/>
    <col min="5634" max="5634" width="6.5703125" style="41" customWidth="1"/>
    <col min="5635" max="5635" width="17.5703125" style="41" customWidth="1"/>
    <col min="5636" max="5636" width="81.5703125" style="41" customWidth="1"/>
    <col min="5637" max="5637" width="21.5703125" style="41" customWidth="1"/>
    <col min="5638" max="5638" width="10.5703125" style="41" customWidth="1"/>
    <col min="5639" max="5639" width="13.42578125" style="41" customWidth="1"/>
    <col min="5640" max="5640" width="9.5703125" style="41" customWidth="1"/>
    <col min="5641" max="5641" width="1.5703125" style="41" customWidth="1"/>
    <col min="5642" max="5642" width="15" style="41" customWidth="1"/>
    <col min="5643" max="5888" width="9.42578125" style="41"/>
    <col min="5889" max="5889" width="6.42578125" style="41" customWidth="1"/>
    <col min="5890" max="5890" width="6.5703125" style="41" customWidth="1"/>
    <col min="5891" max="5891" width="17.5703125" style="41" customWidth="1"/>
    <col min="5892" max="5892" width="81.5703125" style="41" customWidth="1"/>
    <col min="5893" max="5893" width="21.5703125" style="41" customWidth="1"/>
    <col min="5894" max="5894" width="10.5703125" style="41" customWidth="1"/>
    <col min="5895" max="5895" width="13.42578125" style="41" customWidth="1"/>
    <col min="5896" max="5896" width="9.5703125" style="41" customWidth="1"/>
    <col min="5897" max="5897" width="1.5703125" style="41" customWidth="1"/>
    <col min="5898" max="5898" width="15" style="41" customWidth="1"/>
    <col min="5899" max="6144" width="9.42578125" style="41"/>
    <col min="6145" max="6145" width="6.42578125" style="41" customWidth="1"/>
    <col min="6146" max="6146" width="6.5703125" style="41" customWidth="1"/>
    <col min="6147" max="6147" width="17.5703125" style="41" customWidth="1"/>
    <col min="6148" max="6148" width="81.5703125" style="41" customWidth="1"/>
    <col min="6149" max="6149" width="21.5703125" style="41" customWidth="1"/>
    <col min="6150" max="6150" width="10.5703125" style="41" customWidth="1"/>
    <col min="6151" max="6151" width="13.42578125" style="41" customWidth="1"/>
    <col min="6152" max="6152" width="9.5703125" style="41" customWidth="1"/>
    <col min="6153" max="6153" width="1.5703125" style="41" customWidth="1"/>
    <col min="6154" max="6154" width="15" style="41" customWidth="1"/>
    <col min="6155" max="6400" width="9.42578125" style="41"/>
    <col min="6401" max="6401" width="6.42578125" style="41" customWidth="1"/>
    <col min="6402" max="6402" width="6.5703125" style="41" customWidth="1"/>
    <col min="6403" max="6403" width="17.5703125" style="41" customWidth="1"/>
    <col min="6404" max="6404" width="81.5703125" style="41" customWidth="1"/>
    <col min="6405" max="6405" width="21.5703125" style="41" customWidth="1"/>
    <col min="6406" max="6406" width="10.5703125" style="41" customWidth="1"/>
    <col min="6407" max="6407" width="13.42578125" style="41" customWidth="1"/>
    <col min="6408" max="6408" width="9.5703125" style="41" customWidth="1"/>
    <col min="6409" max="6409" width="1.5703125" style="41" customWidth="1"/>
    <col min="6410" max="6410" width="15" style="41" customWidth="1"/>
    <col min="6411" max="6656" width="9.42578125" style="41"/>
    <col min="6657" max="6657" width="6.42578125" style="41" customWidth="1"/>
    <col min="6658" max="6658" width="6.5703125" style="41" customWidth="1"/>
    <col min="6659" max="6659" width="17.5703125" style="41" customWidth="1"/>
    <col min="6660" max="6660" width="81.5703125" style="41" customWidth="1"/>
    <col min="6661" max="6661" width="21.5703125" style="41" customWidth="1"/>
    <col min="6662" max="6662" width="10.5703125" style="41" customWidth="1"/>
    <col min="6663" max="6663" width="13.42578125" style="41" customWidth="1"/>
    <col min="6664" max="6664" width="9.5703125" style="41" customWidth="1"/>
    <col min="6665" max="6665" width="1.5703125" style="41" customWidth="1"/>
    <col min="6666" max="6666" width="15" style="41" customWidth="1"/>
    <col min="6667" max="6912" width="9.42578125" style="41"/>
    <col min="6913" max="6913" width="6.42578125" style="41" customWidth="1"/>
    <col min="6914" max="6914" width="6.5703125" style="41" customWidth="1"/>
    <col min="6915" max="6915" width="17.5703125" style="41" customWidth="1"/>
    <col min="6916" max="6916" width="81.5703125" style="41" customWidth="1"/>
    <col min="6917" max="6917" width="21.5703125" style="41" customWidth="1"/>
    <col min="6918" max="6918" width="10.5703125" style="41" customWidth="1"/>
    <col min="6919" max="6919" width="13.42578125" style="41" customWidth="1"/>
    <col min="6920" max="6920" width="9.5703125" style="41" customWidth="1"/>
    <col min="6921" max="6921" width="1.5703125" style="41" customWidth="1"/>
    <col min="6922" max="6922" width="15" style="41" customWidth="1"/>
    <col min="6923" max="7168" width="9.42578125" style="41"/>
    <col min="7169" max="7169" width="6.42578125" style="41" customWidth="1"/>
    <col min="7170" max="7170" width="6.5703125" style="41" customWidth="1"/>
    <col min="7171" max="7171" width="17.5703125" style="41" customWidth="1"/>
    <col min="7172" max="7172" width="81.5703125" style="41" customWidth="1"/>
    <col min="7173" max="7173" width="21.5703125" style="41" customWidth="1"/>
    <col min="7174" max="7174" width="10.5703125" style="41" customWidth="1"/>
    <col min="7175" max="7175" width="13.42578125" style="41" customWidth="1"/>
    <col min="7176" max="7176" width="9.5703125" style="41" customWidth="1"/>
    <col min="7177" max="7177" width="1.5703125" style="41" customWidth="1"/>
    <col min="7178" max="7178" width="15" style="41" customWidth="1"/>
    <col min="7179" max="7424" width="9.42578125" style="41"/>
    <col min="7425" max="7425" width="6.42578125" style="41" customWidth="1"/>
    <col min="7426" max="7426" width="6.5703125" style="41" customWidth="1"/>
    <col min="7427" max="7427" width="17.5703125" style="41" customWidth="1"/>
    <col min="7428" max="7428" width="81.5703125" style="41" customWidth="1"/>
    <col min="7429" max="7429" width="21.5703125" style="41" customWidth="1"/>
    <col min="7430" max="7430" width="10.5703125" style="41" customWidth="1"/>
    <col min="7431" max="7431" width="13.42578125" style="41" customWidth="1"/>
    <col min="7432" max="7432" width="9.5703125" style="41" customWidth="1"/>
    <col min="7433" max="7433" width="1.5703125" style="41" customWidth="1"/>
    <col min="7434" max="7434" width="15" style="41" customWidth="1"/>
    <col min="7435" max="7680" width="9.42578125" style="41"/>
    <col min="7681" max="7681" width="6.42578125" style="41" customWidth="1"/>
    <col min="7682" max="7682" width="6.5703125" style="41" customWidth="1"/>
    <col min="7683" max="7683" width="17.5703125" style="41" customWidth="1"/>
    <col min="7684" max="7684" width="81.5703125" style="41" customWidth="1"/>
    <col min="7685" max="7685" width="21.5703125" style="41" customWidth="1"/>
    <col min="7686" max="7686" width="10.5703125" style="41" customWidth="1"/>
    <col min="7687" max="7687" width="13.42578125" style="41" customWidth="1"/>
    <col min="7688" max="7688" width="9.5703125" style="41" customWidth="1"/>
    <col min="7689" max="7689" width="1.5703125" style="41" customWidth="1"/>
    <col min="7690" max="7690" width="15" style="41" customWidth="1"/>
    <col min="7691" max="7936" width="9.42578125" style="41"/>
    <col min="7937" max="7937" width="6.42578125" style="41" customWidth="1"/>
    <col min="7938" max="7938" width="6.5703125" style="41" customWidth="1"/>
    <col min="7939" max="7939" width="17.5703125" style="41" customWidth="1"/>
    <col min="7940" max="7940" width="81.5703125" style="41" customWidth="1"/>
    <col min="7941" max="7941" width="21.5703125" style="41" customWidth="1"/>
    <col min="7942" max="7942" width="10.5703125" style="41" customWidth="1"/>
    <col min="7943" max="7943" width="13.42578125" style="41" customWidth="1"/>
    <col min="7944" max="7944" width="9.5703125" style="41" customWidth="1"/>
    <col min="7945" max="7945" width="1.5703125" style="41" customWidth="1"/>
    <col min="7946" max="7946" width="15" style="41" customWidth="1"/>
    <col min="7947" max="8192" width="9.42578125" style="41"/>
    <col min="8193" max="8193" width="6.42578125" style="41" customWidth="1"/>
    <col min="8194" max="8194" width="6.5703125" style="41" customWidth="1"/>
    <col min="8195" max="8195" width="17.5703125" style="41" customWidth="1"/>
    <col min="8196" max="8196" width="81.5703125" style="41" customWidth="1"/>
    <col min="8197" max="8197" width="21.5703125" style="41" customWidth="1"/>
    <col min="8198" max="8198" width="10.5703125" style="41" customWidth="1"/>
    <col min="8199" max="8199" width="13.42578125" style="41" customWidth="1"/>
    <col min="8200" max="8200" width="9.5703125" style="41" customWidth="1"/>
    <col min="8201" max="8201" width="1.5703125" style="41" customWidth="1"/>
    <col min="8202" max="8202" width="15" style="41" customWidth="1"/>
    <col min="8203" max="8448" width="9.42578125" style="41"/>
    <col min="8449" max="8449" width="6.42578125" style="41" customWidth="1"/>
    <col min="8450" max="8450" width="6.5703125" style="41" customWidth="1"/>
    <col min="8451" max="8451" width="17.5703125" style="41" customWidth="1"/>
    <col min="8452" max="8452" width="81.5703125" style="41" customWidth="1"/>
    <col min="8453" max="8453" width="21.5703125" style="41" customWidth="1"/>
    <col min="8454" max="8454" width="10.5703125" style="41" customWidth="1"/>
    <col min="8455" max="8455" width="13.42578125" style="41" customWidth="1"/>
    <col min="8456" max="8456" width="9.5703125" style="41" customWidth="1"/>
    <col min="8457" max="8457" width="1.5703125" style="41" customWidth="1"/>
    <col min="8458" max="8458" width="15" style="41" customWidth="1"/>
    <col min="8459" max="8704" width="9.42578125" style="41"/>
    <col min="8705" max="8705" width="6.42578125" style="41" customWidth="1"/>
    <col min="8706" max="8706" width="6.5703125" style="41" customWidth="1"/>
    <col min="8707" max="8707" width="17.5703125" style="41" customWidth="1"/>
    <col min="8708" max="8708" width="81.5703125" style="41" customWidth="1"/>
    <col min="8709" max="8709" width="21.5703125" style="41" customWidth="1"/>
    <col min="8710" max="8710" width="10.5703125" style="41" customWidth="1"/>
    <col min="8711" max="8711" width="13.42578125" style="41" customWidth="1"/>
    <col min="8712" max="8712" width="9.5703125" style="41" customWidth="1"/>
    <col min="8713" max="8713" width="1.5703125" style="41" customWidth="1"/>
    <col min="8714" max="8714" width="15" style="41" customWidth="1"/>
    <col min="8715" max="8960" width="9.42578125" style="41"/>
    <col min="8961" max="8961" width="6.42578125" style="41" customWidth="1"/>
    <col min="8962" max="8962" width="6.5703125" style="41" customWidth="1"/>
    <col min="8963" max="8963" width="17.5703125" style="41" customWidth="1"/>
    <col min="8964" max="8964" width="81.5703125" style="41" customWidth="1"/>
    <col min="8965" max="8965" width="21.5703125" style="41" customWidth="1"/>
    <col min="8966" max="8966" width="10.5703125" style="41" customWidth="1"/>
    <col min="8967" max="8967" width="13.42578125" style="41" customWidth="1"/>
    <col min="8968" max="8968" width="9.5703125" style="41" customWidth="1"/>
    <col min="8969" max="8969" width="1.5703125" style="41" customWidth="1"/>
    <col min="8970" max="8970" width="15" style="41" customWidth="1"/>
    <col min="8971" max="9216" width="9.42578125" style="41"/>
    <col min="9217" max="9217" width="6.42578125" style="41" customWidth="1"/>
    <col min="9218" max="9218" width="6.5703125" style="41" customWidth="1"/>
    <col min="9219" max="9219" width="17.5703125" style="41" customWidth="1"/>
    <col min="9220" max="9220" width="81.5703125" style="41" customWidth="1"/>
    <col min="9221" max="9221" width="21.5703125" style="41" customWidth="1"/>
    <col min="9222" max="9222" width="10.5703125" style="41" customWidth="1"/>
    <col min="9223" max="9223" width="13.42578125" style="41" customWidth="1"/>
    <col min="9224" max="9224" width="9.5703125" style="41" customWidth="1"/>
    <col min="9225" max="9225" width="1.5703125" style="41" customWidth="1"/>
    <col min="9226" max="9226" width="15" style="41" customWidth="1"/>
    <col min="9227" max="9472" width="9.42578125" style="41"/>
    <col min="9473" max="9473" width="6.42578125" style="41" customWidth="1"/>
    <col min="9474" max="9474" width="6.5703125" style="41" customWidth="1"/>
    <col min="9475" max="9475" width="17.5703125" style="41" customWidth="1"/>
    <col min="9476" max="9476" width="81.5703125" style="41" customWidth="1"/>
    <col min="9477" max="9477" width="21.5703125" style="41" customWidth="1"/>
    <col min="9478" max="9478" width="10.5703125" style="41" customWidth="1"/>
    <col min="9479" max="9479" width="13.42578125" style="41" customWidth="1"/>
    <col min="9480" max="9480" width="9.5703125" style="41" customWidth="1"/>
    <col min="9481" max="9481" width="1.5703125" style="41" customWidth="1"/>
    <col min="9482" max="9482" width="15" style="41" customWidth="1"/>
    <col min="9483" max="9728" width="9.42578125" style="41"/>
    <col min="9729" max="9729" width="6.42578125" style="41" customWidth="1"/>
    <col min="9730" max="9730" width="6.5703125" style="41" customWidth="1"/>
    <col min="9731" max="9731" width="17.5703125" style="41" customWidth="1"/>
    <col min="9732" max="9732" width="81.5703125" style="41" customWidth="1"/>
    <col min="9733" max="9733" width="21.5703125" style="41" customWidth="1"/>
    <col min="9734" max="9734" width="10.5703125" style="41" customWidth="1"/>
    <col min="9735" max="9735" width="13.42578125" style="41" customWidth="1"/>
    <col min="9736" max="9736" width="9.5703125" style="41" customWidth="1"/>
    <col min="9737" max="9737" width="1.5703125" style="41" customWidth="1"/>
    <col min="9738" max="9738" width="15" style="41" customWidth="1"/>
    <col min="9739" max="9984" width="9.42578125" style="41"/>
    <col min="9985" max="9985" width="6.42578125" style="41" customWidth="1"/>
    <col min="9986" max="9986" width="6.5703125" style="41" customWidth="1"/>
    <col min="9987" max="9987" width="17.5703125" style="41" customWidth="1"/>
    <col min="9988" max="9988" width="81.5703125" style="41" customWidth="1"/>
    <col min="9989" max="9989" width="21.5703125" style="41" customWidth="1"/>
    <col min="9990" max="9990" width="10.5703125" style="41" customWidth="1"/>
    <col min="9991" max="9991" width="13.42578125" style="41" customWidth="1"/>
    <col min="9992" max="9992" width="9.5703125" style="41" customWidth="1"/>
    <col min="9993" max="9993" width="1.5703125" style="41" customWidth="1"/>
    <col min="9994" max="9994" width="15" style="41" customWidth="1"/>
    <col min="9995" max="10240" width="9.42578125" style="41"/>
    <col min="10241" max="10241" width="6.42578125" style="41" customWidth="1"/>
    <col min="10242" max="10242" width="6.5703125" style="41" customWidth="1"/>
    <col min="10243" max="10243" width="17.5703125" style="41" customWidth="1"/>
    <col min="10244" max="10244" width="81.5703125" style="41" customWidth="1"/>
    <col min="10245" max="10245" width="21.5703125" style="41" customWidth="1"/>
    <col min="10246" max="10246" width="10.5703125" style="41" customWidth="1"/>
    <col min="10247" max="10247" width="13.42578125" style="41" customWidth="1"/>
    <col min="10248" max="10248" width="9.5703125" style="41" customWidth="1"/>
    <col min="10249" max="10249" width="1.5703125" style="41" customWidth="1"/>
    <col min="10250" max="10250" width="15" style="41" customWidth="1"/>
    <col min="10251" max="10496" width="9.42578125" style="41"/>
    <col min="10497" max="10497" width="6.42578125" style="41" customWidth="1"/>
    <col min="10498" max="10498" width="6.5703125" style="41" customWidth="1"/>
    <col min="10499" max="10499" width="17.5703125" style="41" customWidth="1"/>
    <col min="10500" max="10500" width="81.5703125" style="41" customWidth="1"/>
    <col min="10501" max="10501" width="21.5703125" style="41" customWidth="1"/>
    <col min="10502" max="10502" width="10.5703125" style="41" customWidth="1"/>
    <col min="10503" max="10503" width="13.42578125" style="41" customWidth="1"/>
    <col min="10504" max="10504" width="9.5703125" style="41" customWidth="1"/>
    <col min="10505" max="10505" width="1.5703125" style="41" customWidth="1"/>
    <col min="10506" max="10506" width="15" style="41" customWidth="1"/>
    <col min="10507" max="10752" width="9.42578125" style="41"/>
    <col min="10753" max="10753" width="6.42578125" style="41" customWidth="1"/>
    <col min="10754" max="10754" width="6.5703125" style="41" customWidth="1"/>
    <col min="10755" max="10755" width="17.5703125" style="41" customWidth="1"/>
    <col min="10756" max="10756" width="81.5703125" style="41" customWidth="1"/>
    <col min="10757" max="10757" width="21.5703125" style="41" customWidth="1"/>
    <col min="10758" max="10758" width="10.5703125" style="41" customWidth="1"/>
    <col min="10759" max="10759" width="13.42578125" style="41" customWidth="1"/>
    <col min="10760" max="10760" width="9.5703125" style="41" customWidth="1"/>
    <col min="10761" max="10761" width="1.5703125" style="41" customWidth="1"/>
    <col min="10762" max="10762" width="15" style="41" customWidth="1"/>
    <col min="10763" max="11008" width="9.42578125" style="41"/>
    <col min="11009" max="11009" width="6.42578125" style="41" customWidth="1"/>
    <col min="11010" max="11010" width="6.5703125" style="41" customWidth="1"/>
    <col min="11011" max="11011" width="17.5703125" style="41" customWidth="1"/>
    <col min="11012" max="11012" width="81.5703125" style="41" customWidth="1"/>
    <col min="11013" max="11013" width="21.5703125" style="41" customWidth="1"/>
    <col min="11014" max="11014" width="10.5703125" style="41" customWidth="1"/>
    <col min="11015" max="11015" width="13.42578125" style="41" customWidth="1"/>
    <col min="11016" max="11016" width="9.5703125" style="41" customWidth="1"/>
    <col min="11017" max="11017" width="1.5703125" style="41" customWidth="1"/>
    <col min="11018" max="11018" width="15" style="41" customWidth="1"/>
    <col min="11019" max="11264" width="9.42578125" style="41"/>
    <col min="11265" max="11265" width="6.42578125" style="41" customWidth="1"/>
    <col min="11266" max="11266" width="6.5703125" style="41" customWidth="1"/>
    <col min="11267" max="11267" width="17.5703125" style="41" customWidth="1"/>
    <col min="11268" max="11268" width="81.5703125" style="41" customWidth="1"/>
    <col min="11269" max="11269" width="21.5703125" style="41" customWidth="1"/>
    <col min="11270" max="11270" width="10.5703125" style="41" customWidth="1"/>
    <col min="11271" max="11271" width="13.42578125" style="41" customWidth="1"/>
    <col min="11272" max="11272" width="9.5703125" style="41" customWidth="1"/>
    <col min="11273" max="11273" width="1.5703125" style="41" customWidth="1"/>
    <col min="11274" max="11274" width="15" style="41" customWidth="1"/>
    <col min="11275" max="11520" width="9.42578125" style="41"/>
    <col min="11521" max="11521" width="6.42578125" style="41" customWidth="1"/>
    <col min="11522" max="11522" width="6.5703125" style="41" customWidth="1"/>
    <col min="11523" max="11523" width="17.5703125" style="41" customWidth="1"/>
    <col min="11524" max="11524" width="81.5703125" style="41" customWidth="1"/>
    <col min="11525" max="11525" width="21.5703125" style="41" customWidth="1"/>
    <col min="11526" max="11526" width="10.5703125" style="41" customWidth="1"/>
    <col min="11527" max="11527" width="13.42578125" style="41" customWidth="1"/>
    <col min="11528" max="11528" width="9.5703125" style="41" customWidth="1"/>
    <col min="11529" max="11529" width="1.5703125" style="41" customWidth="1"/>
    <col min="11530" max="11530" width="15" style="41" customWidth="1"/>
    <col min="11531" max="11776" width="9.42578125" style="41"/>
    <col min="11777" max="11777" width="6.42578125" style="41" customWidth="1"/>
    <col min="11778" max="11778" width="6.5703125" style="41" customWidth="1"/>
    <col min="11779" max="11779" width="17.5703125" style="41" customWidth="1"/>
    <col min="11780" max="11780" width="81.5703125" style="41" customWidth="1"/>
    <col min="11781" max="11781" width="21.5703125" style="41" customWidth="1"/>
    <col min="11782" max="11782" width="10.5703125" style="41" customWidth="1"/>
    <col min="11783" max="11783" width="13.42578125" style="41" customWidth="1"/>
    <col min="11784" max="11784" width="9.5703125" style="41" customWidth="1"/>
    <col min="11785" max="11785" width="1.5703125" style="41" customWidth="1"/>
    <col min="11786" max="11786" width="15" style="41" customWidth="1"/>
    <col min="11787" max="12032" width="9.42578125" style="41"/>
    <col min="12033" max="12033" width="6.42578125" style="41" customWidth="1"/>
    <col min="12034" max="12034" width="6.5703125" style="41" customWidth="1"/>
    <col min="12035" max="12035" width="17.5703125" style="41" customWidth="1"/>
    <col min="12036" max="12036" width="81.5703125" style="41" customWidth="1"/>
    <col min="12037" max="12037" width="21.5703125" style="41" customWidth="1"/>
    <col min="12038" max="12038" width="10.5703125" style="41" customWidth="1"/>
    <col min="12039" max="12039" width="13.42578125" style="41" customWidth="1"/>
    <col min="12040" max="12040" width="9.5703125" style="41" customWidth="1"/>
    <col min="12041" max="12041" width="1.5703125" style="41" customWidth="1"/>
    <col min="12042" max="12042" width="15" style="41" customWidth="1"/>
    <col min="12043" max="12288" width="9.42578125" style="41"/>
    <col min="12289" max="12289" width="6.42578125" style="41" customWidth="1"/>
    <col min="12290" max="12290" width="6.5703125" style="41" customWidth="1"/>
    <col min="12291" max="12291" width="17.5703125" style="41" customWidth="1"/>
    <col min="12292" max="12292" width="81.5703125" style="41" customWidth="1"/>
    <col min="12293" max="12293" width="21.5703125" style="41" customWidth="1"/>
    <col min="12294" max="12294" width="10.5703125" style="41" customWidth="1"/>
    <col min="12295" max="12295" width="13.42578125" style="41" customWidth="1"/>
    <col min="12296" max="12296" width="9.5703125" style="41" customWidth="1"/>
    <col min="12297" max="12297" width="1.5703125" style="41" customWidth="1"/>
    <col min="12298" max="12298" width="15" style="41" customWidth="1"/>
    <col min="12299" max="12544" width="9.42578125" style="41"/>
    <col min="12545" max="12545" width="6.42578125" style="41" customWidth="1"/>
    <col min="12546" max="12546" width="6.5703125" style="41" customWidth="1"/>
    <col min="12547" max="12547" width="17.5703125" style="41" customWidth="1"/>
    <col min="12548" max="12548" width="81.5703125" style="41" customWidth="1"/>
    <col min="12549" max="12549" width="21.5703125" style="41" customWidth="1"/>
    <col min="12550" max="12550" width="10.5703125" style="41" customWidth="1"/>
    <col min="12551" max="12551" width="13.42578125" style="41" customWidth="1"/>
    <col min="12552" max="12552" width="9.5703125" style="41" customWidth="1"/>
    <col min="12553" max="12553" width="1.5703125" style="41" customWidth="1"/>
    <col min="12554" max="12554" width="15" style="41" customWidth="1"/>
    <col min="12555" max="12800" width="9.42578125" style="41"/>
    <col min="12801" max="12801" width="6.42578125" style="41" customWidth="1"/>
    <col min="12802" max="12802" width="6.5703125" style="41" customWidth="1"/>
    <col min="12803" max="12803" width="17.5703125" style="41" customWidth="1"/>
    <col min="12804" max="12804" width="81.5703125" style="41" customWidth="1"/>
    <col min="12805" max="12805" width="21.5703125" style="41" customWidth="1"/>
    <col min="12806" max="12806" width="10.5703125" style="41" customWidth="1"/>
    <col min="12807" max="12807" width="13.42578125" style="41" customWidth="1"/>
    <col min="12808" max="12808" width="9.5703125" style="41" customWidth="1"/>
    <col min="12809" max="12809" width="1.5703125" style="41" customWidth="1"/>
    <col min="12810" max="12810" width="15" style="41" customWidth="1"/>
    <col min="12811" max="13056" width="9.42578125" style="41"/>
    <col min="13057" max="13057" width="6.42578125" style="41" customWidth="1"/>
    <col min="13058" max="13058" width="6.5703125" style="41" customWidth="1"/>
    <col min="13059" max="13059" width="17.5703125" style="41" customWidth="1"/>
    <col min="13060" max="13060" width="81.5703125" style="41" customWidth="1"/>
    <col min="13061" max="13061" width="21.5703125" style="41" customWidth="1"/>
    <col min="13062" max="13062" width="10.5703125" style="41" customWidth="1"/>
    <col min="13063" max="13063" width="13.42578125" style="41" customWidth="1"/>
    <col min="13064" max="13064" width="9.5703125" style="41" customWidth="1"/>
    <col min="13065" max="13065" width="1.5703125" style="41" customWidth="1"/>
    <col min="13066" max="13066" width="15" style="41" customWidth="1"/>
    <col min="13067" max="13312" width="9.42578125" style="41"/>
    <col min="13313" max="13313" width="6.42578125" style="41" customWidth="1"/>
    <col min="13314" max="13314" width="6.5703125" style="41" customWidth="1"/>
    <col min="13315" max="13315" width="17.5703125" style="41" customWidth="1"/>
    <col min="13316" max="13316" width="81.5703125" style="41" customWidth="1"/>
    <col min="13317" max="13317" width="21.5703125" style="41" customWidth="1"/>
    <col min="13318" max="13318" width="10.5703125" style="41" customWidth="1"/>
    <col min="13319" max="13319" width="13.42578125" style="41" customWidth="1"/>
    <col min="13320" max="13320" width="9.5703125" style="41" customWidth="1"/>
    <col min="13321" max="13321" width="1.5703125" style="41" customWidth="1"/>
    <col min="13322" max="13322" width="15" style="41" customWidth="1"/>
    <col min="13323" max="13568" width="9.42578125" style="41"/>
    <col min="13569" max="13569" width="6.42578125" style="41" customWidth="1"/>
    <col min="13570" max="13570" width="6.5703125" style="41" customWidth="1"/>
    <col min="13571" max="13571" width="17.5703125" style="41" customWidth="1"/>
    <col min="13572" max="13572" width="81.5703125" style="41" customWidth="1"/>
    <col min="13573" max="13573" width="21.5703125" style="41" customWidth="1"/>
    <col min="13574" max="13574" width="10.5703125" style="41" customWidth="1"/>
    <col min="13575" max="13575" width="13.42578125" style="41" customWidth="1"/>
    <col min="13576" max="13576" width="9.5703125" style="41" customWidth="1"/>
    <col min="13577" max="13577" width="1.5703125" style="41" customWidth="1"/>
    <col min="13578" max="13578" width="15" style="41" customWidth="1"/>
    <col min="13579" max="13824" width="9.42578125" style="41"/>
    <col min="13825" max="13825" width="6.42578125" style="41" customWidth="1"/>
    <col min="13826" max="13826" width="6.5703125" style="41" customWidth="1"/>
    <col min="13827" max="13827" width="17.5703125" style="41" customWidth="1"/>
    <col min="13828" max="13828" width="81.5703125" style="41" customWidth="1"/>
    <col min="13829" max="13829" width="21.5703125" style="41" customWidth="1"/>
    <col min="13830" max="13830" width="10.5703125" style="41" customWidth="1"/>
    <col min="13831" max="13831" width="13.42578125" style="41" customWidth="1"/>
    <col min="13832" max="13832" width="9.5703125" style="41" customWidth="1"/>
    <col min="13833" max="13833" width="1.5703125" style="41" customWidth="1"/>
    <col min="13834" max="13834" width="15" style="41" customWidth="1"/>
    <col min="13835" max="14080" width="9.42578125" style="41"/>
    <col min="14081" max="14081" width="6.42578125" style="41" customWidth="1"/>
    <col min="14082" max="14082" width="6.5703125" style="41" customWidth="1"/>
    <col min="14083" max="14083" width="17.5703125" style="41" customWidth="1"/>
    <col min="14084" max="14084" width="81.5703125" style="41" customWidth="1"/>
    <col min="14085" max="14085" width="21.5703125" style="41" customWidth="1"/>
    <col min="14086" max="14086" width="10.5703125" style="41" customWidth="1"/>
    <col min="14087" max="14087" width="13.42578125" style="41" customWidth="1"/>
    <col min="14088" max="14088" width="9.5703125" style="41" customWidth="1"/>
    <col min="14089" max="14089" width="1.5703125" style="41" customWidth="1"/>
    <col min="14090" max="14090" width="15" style="41" customWidth="1"/>
    <col min="14091" max="14336" width="9.42578125" style="41"/>
    <col min="14337" max="14337" width="6.42578125" style="41" customWidth="1"/>
    <col min="14338" max="14338" width="6.5703125" style="41" customWidth="1"/>
    <col min="14339" max="14339" width="17.5703125" style="41" customWidth="1"/>
    <col min="14340" max="14340" width="81.5703125" style="41" customWidth="1"/>
    <col min="14341" max="14341" width="21.5703125" style="41" customWidth="1"/>
    <col min="14342" max="14342" width="10.5703125" style="41" customWidth="1"/>
    <col min="14343" max="14343" width="13.42578125" style="41" customWidth="1"/>
    <col min="14344" max="14344" width="9.5703125" style="41" customWidth="1"/>
    <col min="14345" max="14345" width="1.5703125" style="41" customWidth="1"/>
    <col min="14346" max="14346" width="15" style="41" customWidth="1"/>
    <col min="14347" max="14592" width="9.42578125" style="41"/>
    <col min="14593" max="14593" width="6.42578125" style="41" customWidth="1"/>
    <col min="14594" max="14594" width="6.5703125" style="41" customWidth="1"/>
    <col min="14595" max="14595" width="17.5703125" style="41" customWidth="1"/>
    <col min="14596" max="14596" width="81.5703125" style="41" customWidth="1"/>
    <col min="14597" max="14597" width="21.5703125" style="41" customWidth="1"/>
    <col min="14598" max="14598" width="10.5703125" style="41" customWidth="1"/>
    <col min="14599" max="14599" width="13.42578125" style="41" customWidth="1"/>
    <col min="14600" max="14600" width="9.5703125" style="41" customWidth="1"/>
    <col min="14601" max="14601" width="1.5703125" style="41" customWidth="1"/>
    <col min="14602" max="14602" width="15" style="41" customWidth="1"/>
    <col min="14603" max="14848" width="9.42578125" style="41"/>
    <col min="14849" max="14849" width="6.42578125" style="41" customWidth="1"/>
    <col min="14850" max="14850" width="6.5703125" style="41" customWidth="1"/>
    <col min="14851" max="14851" width="17.5703125" style="41" customWidth="1"/>
    <col min="14852" max="14852" width="81.5703125" style="41" customWidth="1"/>
    <col min="14853" max="14853" width="21.5703125" style="41" customWidth="1"/>
    <col min="14854" max="14854" width="10.5703125" style="41" customWidth="1"/>
    <col min="14855" max="14855" width="13.42578125" style="41" customWidth="1"/>
    <col min="14856" max="14856" width="9.5703125" style="41" customWidth="1"/>
    <col min="14857" max="14857" width="1.5703125" style="41" customWidth="1"/>
    <col min="14858" max="14858" width="15" style="41" customWidth="1"/>
    <col min="14859" max="15104" width="9.42578125" style="41"/>
    <col min="15105" max="15105" width="6.42578125" style="41" customWidth="1"/>
    <col min="15106" max="15106" width="6.5703125" style="41" customWidth="1"/>
    <col min="15107" max="15107" width="17.5703125" style="41" customWidth="1"/>
    <col min="15108" max="15108" width="81.5703125" style="41" customWidth="1"/>
    <col min="15109" max="15109" width="21.5703125" style="41" customWidth="1"/>
    <col min="15110" max="15110" width="10.5703125" style="41" customWidth="1"/>
    <col min="15111" max="15111" width="13.42578125" style="41" customWidth="1"/>
    <col min="15112" max="15112" width="9.5703125" style="41" customWidth="1"/>
    <col min="15113" max="15113" width="1.5703125" style="41" customWidth="1"/>
    <col min="15114" max="15114" width="15" style="41" customWidth="1"/>
    <col min="15115" max="15360" width="9.42578125" style="41"/>
    <col min="15361" max="15361" width="6.42578125" style="41" customWidth="1"/>
    <col min="15362" max="15362" width="6.5703125" style="41" customWidth="1"/>
    <col min="15363" max="15363" width="17.5703125" style="41" customWidth="1"/>
    <col min="15364" max="15364" width="81.5703125" style="41" customWidth="1"/>
    <col min="15365" max="15365" width="21.5703125" style="41" customWidth="1"/>
    <col min="15366" max="15366" width="10.5703125" style="41" customWidth="1"/>
    <col min="15367" max="15367" width="13.42578125" style="41" customWidth="1"/>
    <col min="15368" max="15368" width="9.5703125" style="41" customWidth="1"/>
    <col min="15369" max="15369" width="1.5703125" style="41" customWidth="1"/>
    <col min="15370" max="15370" width="15" style="41" customWidth="1"/>
    <col min="15371" max="15616" width="9.42578125" style="41"/>
    <col min="15617" max="15617" width="6.42578125" style="41" customWidth="1"/>
    <col min="15618" max="15618" width="6.5703125" style="41" customWidth="1"/>
    <col min="15619" max="15619" width="17.5703125" style="41" customWidth="1"/>
    <col min="15620" max="15620" width="81.5703125" style="41" customWidth="1"/>
    <col min="15621" max="15621" width="21.5703125" style="41" customWidth="1"/>
    <col min="15622" max="15622" width="10.5703125" style="41" customWidth="1"/>
    <col min="15623" max="15623" width="13.42578125" style="41" customWidth="1"/>
    <col min="15624" max="15624" width="9.5703125" style="41" customWidth="1"/>
    <col min="15625" max="15625" width="1.5703125" style="41" customWidth="1"/>
    <col min="15626" max="15626" width="15" style="41" customWidth="1"/>
    <col min="15627" max="15872" width="9.42578125" style="41"/>
    <col min="15873" max="15873" width="6.42578125" style="41" customWidth="1"/>
    <col min="15874" max="15874" width="6.5703125" style="41" customWidth="1"/>
    <col min="15875" max="15875" width="17.5703125" style="41" customWidth="1"/>
    <col min="15876" max="15876" width="81.5703125" style="41" customWidth="1"/>
    <col min="15877" max="15877" width="21.5703125" style="41" customWidth="1"/>
    <col min="15878" max="15878" width="10.5703125" style="41" customWidth="1"/>
    <col min="15879" max="15879" width="13.42578125" style="41" customWidth="1"/>
    <col min="15880" max="15880" width="9.5703125" style="41" customWidth="1"/>
    <col min="15881" max="15881" width="1.5703125" style="41" customWidth="1"/>
    <col min="15882" max="15882" width="15" style="41" customWidth="1"/>
    <col min="15883" max="16128" width="9.42578125" style="41"/>
    <col min="16129" max="16129" width="6.42578125" style="41" customWidth="1"/>
    <col min="16130" max="16130" width="6.5703125" style="41" customWidth="1"/>
    <col min="16131" max="16131" width="17.5703125" style="41" customWidth="1"/>
    <col min="16132" max="16132" width="81.5703125" style="41" customWidth="1"/>
    <col min="16133" max="16133" width="21.5703125" style="41" customWidth="1"/>
    <col min="16134" max="16134" width="10.5703125" style="41" customWidth="1"/>
    <col min="16135" max="16135" width="13.42578125" style="41" customWidth="1"/>
    <col min="16136" max="16136" width="9.5703125" style="41" customWidth="1"/>
    <col min="16137" max="16137" width="1.5703125" style="41" customWidth="1"/>
    <col min="16138" max="16138" width="15" style="41" customWidth="1"/>
    <col min="16139" max="16384" width="9.42578125" style="41"/>
  </cols>
  <sheetData>
    <row r="1" spans="1:10" s="27" customFormat="1" ht="35.8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8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8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8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85" customHeight="1" x14ac:dyDescent="0.25">
      <c r="B5" s="29"/>
      <c r="C5" s="30" t="s">
        <v>244</v>
      </c>
      <c r="D5" s="111" t="s">
        <v>325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9</v>
      </c>
      <c r="G25" s="55">
        <v>222370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1</v>
      </c>
      <c r="G36" s="55">
        <v>100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1</v>
      </c>
      <c r="G47" s="55">
        <v>25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1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1</v>
      </c>
      <c r="G63" s="55">
        <v>25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6</v>
      </c>
      <c r="G69" s="55">
        <v>304424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1</v>
      </c>
      <c r="G84" s="55">
        <v>1983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3</v>
      </c>
      <c r="G86" s="55">
        <v>75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2</v>
      </c>
      <c r="G87" s="55">
        <v>50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5</v>
      </c>
      <c r="G91" s="55">
        <v>31401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1</v>
      </c>
      <c r="G92" s="55">
        <v>2884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1</v>
      </c>
      <c r="G97" s="55">
        <v>50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2</v>
      </c>
      <c r="G100" s="55">
        <v>34368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2</v>
      </c>
      <c r="G101" s="55">
        <v>11195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3</v>
      </c>
      <c r="G102" s="55">
        <v>-14420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4</v>
      </c>
      <c r="G104" s="55">
        <v>400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4</v>
      </c>
      <c r="G105" s="55">
        <v>100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3</v>
      </c>
      <c r="G106" s="55">
        <v>75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3</v>
      </c>
      <c r="G107" s="55">
        <v>75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4</v>
      </c>
      <c r="G108" s="55">
        <v>105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3</v>
      </c>
      <c r="G110" s="55">
        <v>50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3</v>
      </c>
      <c r="G111" s="55">
        <v>60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2</v>
      </c>
      <c r="G113" s="55">
        <v>50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2</v>
      </c>
      <c r="G114" s="55">
        <v>50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11</v>
      </c>
      <c r="G116" s="55">
        <v>79151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3</v>
      </c>
      <c r="G118" s="55">
        <v>75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4</v>
      </c>
      <c r="G128" s="66">
        <v>66034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2</v>
      </c>
      <c r="G129" s="66">
        <v>45353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3</v>
      </c>
      <c r="G130" s="66">
        <v>99282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3</v>
      </c>
      <c r="G133" s="66">
        <v>45353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8</v>
      </c>
      <c r="G135" s="66">
        <v>-53930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101</v>
      </c>
      <c r="G141" s="54">
        <f>SUM(G12:G140)</f>
        <v>876813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876813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F4DE-0F79-4066-8EDD-F086922F2FEC}">
  <sheetPr>
    <pageSetUpPr fitToPage="1"/>
  </sheetPr>
  <dimension ref="A1:L248"/>
  <sheetViews>
    <sheetView zoomScaleNormal="100" zoomScaleSheetLayoutView="40" workbookViewId="0">
      <selection activeCell="D52" sqref="D52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392</v>
      </c>
      <c r="E5" s="111"/>
      <c r="F5" s="111"/>
      <c r="G5" s="31"/>
      <c r="H5" s="32"/>
      <c r="I5" s="31"/>
      <c r="J5" s="112" t="s">
        <v>245</v>
      </c>
    </row>
    <row r="6" spans="1:10" s="99" customFormat="1" ht="38.25" customHeight="1" x14ac:dyDescent="0.2">
      <c r="B6" s="33"/>
      <c r="H6" s="34"/>
      <c r="J6" s="113"/>
    </row>
    <row r="7" spans="1:10" s="99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3</v>
      </c>
      <c r="G13" s="55">
        <v>4137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1327</v>
      </c>
      <c r="G15" s="55">
        <v>66350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1</v>
      </c>
      <c r="G16" s="55">
        <v>431862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127</v>
      </c>
      <c r="G17" s="55">
        <v>6350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1</v>
      </c>
      <c r="G18" s="55">
        <v>109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1298</v>
      </c>
      <c r="G19" s="55">
        <v>158437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33</v>
      </c>
      <c r="G21" s="55">
        <v>3300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43</v>
      </c>
      <c r="G22" s="55">
        <v>4300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2</v>
      </c>
      <c r="G24" s="55">
        <v>200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1665</v>
      </c>
      <c r="G25" s="55">
        <v>2902110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24</v>
      </c>
      <c r="G26" s="55">
        <v>41826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202</v>
      </c>
      <c r="G31" s="55">
        <v>344867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51</v>
      </c>
      <c r="G32" s="55">
        <v>101371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50</v>
      </c>
      <c r="G33" s="55">
        <v>56274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49</v>
      </c>
      <c r="G34" s="55">
        <v>49211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213</v>
      </c>
      <c r="G35" s="55">
        <v>459116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1286</v>
      </c>
      <c r="G36" s="55">
        <v>145562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7</v>
      </c>
      <c r="G37" s="55">
        <v>6312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3</v>
      </c>
      <c r="G38" s="55">
        <v>1590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16</v>
      </c>
      <c r="G39" s="55">
        <v>4550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3</v>
      </c>
      <c r="G40" s="55">
        <v>75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25</v>
      </c>
      <c r="G41" s="55">
        <v>74134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6</v>
      </c>
      <c r="G42" s="55">
        <v>31945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25</v>
      </c>
      <c r="G43" s="55">
        <v>189433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7</v>
      </c>
      <c r="G44" s="55">
        <v>56186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2568</v>
      </c>
      <c r="G45" s="55">
        <v>256800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78</v>
      </c>
      <c r="G47" s="55">
        <v>13305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9</v>
      </c>
      <c r="G49" s="55">
        <v>900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39</v>
      </c>
      <c r="G51" s="55">
        <v>975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48</v>
      </c>
      <c r="G52" s="55">
        <v>1200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89</v>
      </c>
      <c r="G53" s="55">
        <v>2225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108</v>
      </c>
      <c r="G54" s="55">
        <v>2750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4</v>
      </c>
      <c r="G55" s="55">
        <v>100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67</v>
      </c>
      <c r="G56" s="55">
        <v>5025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13</v>
      </c>
      <c r="G57" s="55">
        <v>975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6</v>
      </c>
      <c r="G59" s="55">
        <v>150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1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2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30</v>
      </c>
      <c r="G62" s="55">
        <v>750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1</v>
      </c>
      <c r="G65" s="55">
        <v>25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1</v>
      </c>
      <c r="G66" s="55">
        <v>462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1</v>
      </c>
      <c r="G67" s="55">
        <v>25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1337</v>
      </c>
      <c r="G71" s="55">
        <v>33425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2</v>
      </c>
      <c r="G72" s="55">
        <v>50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2</v>
      </c>
      <c r="G73" s="55">
        <v>1081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3</v>
      </c>
      <c r="G80" s="55">
        <v>351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36</v>
      </c>
      <c r="G84" s="55">
        <v>84845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7</v>
      </c>
      <c r="G85" s="55">
        <v>12981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33</v>
      </c>
      <c r="G87" s="55">
        <v>825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4</v>
      </c>
      <c r="G90" s="55">
        <v>1991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2</v>
      </c>
      <c r="G91" s="55">
        <v>2372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13</v>
      </c>
      <c r="G92" s="55">
        <v>35704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11</v>
      </c>
      <c r="G94" s="55">
        <v>275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9</v>
      </c>
      <c r="G95" s="55">
        <v>225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4</v>
      </c>
      <c r="G97" s="55">
        <v>100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12</v>
      </c>
      <c r="G98" s="55">
        <v>1200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1</v>
      </c>
      <c r="G99" s="55">
        <v>1678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23</v>
      </c>
      <c r="G101" s="55">
        <v>145427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16</v>
      </c>
      <c r="G104" s="55">
        <v>1600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44</v>
      </c>
      <c r="G105" s="55">
        <v>1100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7</v>
      </c>
      <c r="G106" s="55">
        <v>175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32</v>
      </c>
      <c r="G107" s="55">
        <v>800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42</v>
      </c>
      <c r="G108" s="55">
        <v>1050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1</v>
      </c>
      <c r="G109" s="55">
        <v>25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27</v>
      </c>
      <c r="G110" s="55">
        <v>675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8</v>
      </c>
      <c r="G111" s="55">
        <v>200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13</v>
      </c>
      <c r="G112" s="55">
        <v>325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25</v>
      </c>
      <c r="G113" s="55">
        <v>625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20</v>
      </c>
      <c r="G114" s="55">
        <v>500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43</v>
      </c>
      <c r="G116" s="55">
        <v>1075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7</v>
      </c>
      <c r="G118" s="55">
        <v>875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3</v>
      </c>
      <c r="G120" s="55">
        <v>7319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1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1</v>
      </c>
      <c r="G124" s="55">
        <v>25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38</v>
      </c>
      <c r="G126" s="55">
        <v>950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5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1</v>
      </c>
      <c r="G130" s="66">
        <v>5205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9</v>
      </c>
      <c r="G139" s="66">
        <v>1543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11374</v>
      </c>
      <c r="G141" s="54">
        <f>SUM(G12:G140)</f>
        <v>5771871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5771871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097B-E9ED-41CF-B75C-C4078C90D57F}">
  <sheetPr>
    <pageSetUpPr fitToPage="1"/>
  </sheetPr>
  <dimension ref="A1:L248"/>
  <sheetViews>
    <sheetView zoomScaleNormal="100" zoomScaleSheetLayoutView="40" workbookViewId="0">
      <selection activeCell="F38" sqref="F38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314</v>
      </c>
      <c r="E5" s="111"/>
      <c r="F5" s="111"/>
      <c r="G5" s="31"/>
      <c r="H5" s="32"/>
      <c r="I5" s="31"/>
      <c r="J5" s="112" t="s">
        <v>245</v>
      </c>
    </row>
    <row r="6" spans="1:10" s="99" customFormat="1" ht="38.25" customHeight="1" x14ac:dyDescent="0.2">
      <c r="B6" s="33"/>
      <c r="H6" s="34"/>
      <c r="J6" s="113"/>
    </row>
    <row r="7" spans="1:10" s="99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1</v>
      </c>
      <c r="G13" s="55">
        <v>545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558</v>
      </c>
      <c r="G15" s="55">
        <v>27885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1</v>
      </c>
      <c r="G16" s="55">
        <v>1286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63</v>
      </c>
      <c r="G17" s="55">
        <v>3135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1</v>
      </c>
      <c r="G18" s="55">
        <v>572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582</v>
      </c>
      <c r="G19" s="55">
        <v>72800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16</v>
      </c>
      <c r="G21" s="55">
        <v>1600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37</v>
      </c>
      <c r="G22" s="55">
        <v>3700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490</v>
      </c>
      <c r="G25" s="55">
        <v>932310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11</v>
      </c>
      <c r="G26" s="55">
        <v>11183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1</v>
      </c>
      <c r="G28" s="55">
        <v>158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230</v>
      </c>
      <c r="G31" s="55">
        <v>478082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41</v>
      </c>
      <c r="G32" s="55">
        <v>71628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43</v>
      </c>
      <c r="G33" s="55">
        <v>61084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30</v>
      </c>
      <c r="G34" s="55">
        <v>49608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72</v>
      </c>
      <c r="G35" s="55">
        <v>65624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494</v>
      </c>
      <c r="G36" s="55">
        <v>61114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13</v>
      </c>
      <c r="G37" s="55">
        <v>6503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1</v>
      </c>
      <c r="G38" s="55">
        <v>256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4</v>
      </c>
      <c r="G39" s="55">
        <v>8728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27</v>
      </c>
      <c r="G41" s="55">
        <v>118051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6</v>
      </c>
      <c r="G42" s="55">
        <v>31344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26</v>
      </c>
      <c r="G43" s="55">
        <v>20900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12</v>
      </c>
      <c r="G44" s="55">
        <v>17224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1021</v>
      </c>
      <c r="G45" s="55">
        <v>102100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19</v>
      </c>
      <c r="G47" s="55">
        <v>1261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8</v>
      </c>
      <c r="G49" s="55">
        <v>900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6</v>
      </c>
      <c r="G51" s="55">
        <v>150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40</v>
      </c>
      <c r="G52" s="55">
        <v>1000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8</v>
      </c>
      <c r="G53" s="55">
        <v>200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32</v>
      </c>
      <c r="G54" s="55">
        <v>843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31</v>
      </c>
      <c r="G56" s="55">
        <v>2325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4</v>
      </c>
      <c r="G57" s="55">
        <v>300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1</v>
      </c>
      <c r="G58" s="55">
        <v>75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2</v>
      </c>
      <c r="G59" s="55">
        <v>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1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3</v>
      </c>
      <c r="G62" s="55">
        <v>75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1</v>
      </c>
      <c r="G63" s="55">
        <v>25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1</v>
      </c>
      <c r="G64" s="55">
        <v>65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1</v>
      </c>
      <c r="G67" s="55">
        <v>25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2</v>
      </c>
      <c r="G69" s="55">
        <v>33496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574</v>
      </c>
      <c r="G71" s="55">
        <v>14350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4</v>
      </c>
      <c r="G72" s="55">
        <v>100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5</v>
      </c>
      <c r="G73" s="55">
        <v>2217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2</v>
      </c>
      <c r="G80" s="55">
        <v>199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22</v>
      </c>
      <c r="G84" s="55">
        <v>44483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5</v>
      </c>
      <c r="G85" s="55">
        <v>9717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6</v>
      </c>
      <c r="G86" s="55">
        <v>150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28</v>
      </c>
      <c r="G87" s="55">
        <v>685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</v>
      </c>
      <c r="G90" s="55">
        <v>4696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1</v>
      </c>
      <c r="G91" s="55">
        <v>363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7</v>
      </c>
      <c r="G92" s="55">
        <v>17470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4</v>
      </c>
      <c r="G94" s="55">
        <v>93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1</v>
      </c>
      <c r="G95" s="55">
        <v>18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1</v>
      </c>
      <c r="G97" s="55">
        <v>25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2</v>
      </c>
      <c r="G98" s="55">
        <v>200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15</v>
      </c>
      <c r="G101" s="55">
        <v>116707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1</v>
      </c>
      <c r="G102" s="55">
        <v>10800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12</v>
      </c>
      <c r="G104" s="55">
        <v>1140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40</v>
      </c>
      <c r="G105" s="55">
        <v>985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8</v>
      </c>
      <c r="G106" s="55">
        <v>185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12</v>
      </c>
      <c r="G107" s="55">
        <v>285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26</v>
      </c>
      <c r="G108" s="55">
        <v>635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13</v>
      </c>
      <c r="G110" s="55">
        <v>325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8</v>
      </c>
      <c r="G111" s="55">
        <v>185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8</v>
      </c>
      <c r="G112" s="55">
        <v>193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13</v>
      </c>
      <c r="G113" s="55">
        <v>310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14</v>
      </c>
      <c r="G114" s="55">
        <v>335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2</v>
      </c>
      <c r="G115" s="55">
        <v>35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31</v>
      </c>
      <c r="G116" s="55">
        <v>760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2</v>
      </c>
      <c r="G120" s="55">
        <v>552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4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14</v>
      </c>
      <c r="G126" s="55">
        <v>350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27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1</v>
      </c>
      <c r="G138" s="66">
        <v>70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1</v>
      </c>
      <c r="G139" s="66">
        <v>174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1</v>
      </c>
      <c r="G140" s="66">
        <v>674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4857</v>
      </c>
      <c r="G141" s="54">
        <f>SUM(G12:G140)</f>
        <v>2417676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2417676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7BB5A-692E-48E2-B209-46DA2E5DD6B3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387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471</v>
      </c>
      <c r="G15" s="55">
        <v>24357</v>
      </c>
      <c r="H15" s="56" t="s">
        <v>231</v>
      </c>
      <c r="J15" s="55">
        <v>24357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470</v>
      </c>
      <c r="G20" s="55">
        <v>23500</v>
      </c>
      <c r="H20" s="56" t="s">
        <v>231</v>
      </c>
      <c r="J20" s="55">
        <v>23500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503</v>
      </c>
      <c r="G26" s="55">
        <v>693455</v>
      </c>
      <c r="H26" s="56" t="s">
        <v>232</v>
      </c>
      <c r="J26" s="55">
        <v>693455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471</v>
      </c>
      <c r="G36" s="55">
        <v>49210</v>
      </c>
      <c r="H36" s="56" t="s">
        <v>231</v>
      </c>
      <c r="J36" s="55">
        <v>49210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501</v>
      </c>
      <c r="G45" s="55">
        <v>50100</v>
      </c>
      <c r="H45" s="56" t="s">
        <v>231</v>
      </c>
      <c r="J45" s="55">
        <v>50100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6</v>
      </c>
      <c r="G47" s="55">
        <v>100</v>
      </c>
      <c r="H47" s="56" t="s">
        <v>231</v>
      </c>
      <c r="J47" s="55">
        <v>100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467</v>
      </c>
      <c r="G52" s="55">
        <v>11675</v>
      </c>
      <c r="H52" s="56" t="s">
        <v>231</v>
      </c>
      <c r="J52" s="55">
        <v>11675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1</v>
      </c>
      <c r="G53" s="55">
        <v>25</v>
      </c>
      <c r="H53" s="56" t="s">
        <v>231</v>
      </c>
      <c r="J53" s="55">
        <v>25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1</v>
      </c>
      <c r="G54" s="55">
        <v>25</v>
      </c>
      <c r="H54" s="56" t="s">
        <v>231</v>
      </c>
      <c r="J54" s="55">
        <v>25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1</v>
      </c>
      <c r="G59" s="55">
        <v>100</v>
      </c>
      <c r="H59" s="56" t="s">
        <v>231</v>
      </c>
      <c r="J59" s="55">
        <v>100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468</v>
      </c>
      <c r="G71" s="55">
        <v>11700</v>
      </c>
      <c r="H71" s="56" t="s">
        <v>231</v>
      </c>
      <c r="J71" s="55">
        <v>11700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0</v>
      </c>
      <c r="G139" s="66">
        <v>0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3360</v>
      </c>
      <c r="G141" s="54">
        <f>SUM(G12:G140)</f>
        <v>864247</v>
      </c>
      <c r="H141" s="72"/>
      <c r="J141" s="54">
        <f>SUM(J12:J140)</f>
        <v>864247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864247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383D-6B59-4241-81D3-D01579CE23DB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4" t="s">
        <v>388</v>
      </c>
      <c r="E5" s="114"/>
      <c r="F5" s="114"/>
      <c r="G5" s="31"/>
      <c r="H5" s="32"/>
      <c r="I5" s="31"/>
      <c r="J5" s="112" t="s">
        <v>245</v>
      </c>
    </row>
    <row r="6" spans="1:10" s="98" customFormat="1" ht="38.25" customHeight="1" x14ac:dyDescent="0.2">
      <c r="B6" s="33"/>
      <c r="H6" s="34"/>
      <c r="J6" s="113"/>
    </row>
    <row r="7" spans="1:10" s="98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0</v>
      </c>
      <c r="G36" s="55">
        <v>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0</v>
      </c>
      <c r="G139" s="66">
        <v>0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0</v>
      </c>
      <c r="G141" s="54">
        <f>SUM(G12:G140)</f>
        <v>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BE56-26F1-46B3-9CB7-E2F8A27B8E35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476</v>
      </c>
      <c r="E5" s="111"/>
      <c r="F5" s="111"/>
      <c r="G5" s="83"/>
      <c r="H5" s="84"/>
      <c r="I5" s="83"/>
      <c r="J5" s="118" t="s">
        <v>245</v>
      </c>
    </row>
    <row r="6" spans="1:10" s="81" customFormat="1" ht="38.25" customHeight="1" x14ac:dyDescent="0.2">
      <c r="B6" s="33"/>
      <c r="H6" s="34"/>
      <c r="J6" s="119"/>
    </row>
    <row r="7" spans="1:10" s="81" customFormat="1" ht="24.75" customHeight="1" x14ac:dyDescent="0.2">
      <c r="B7" s="33"/>
      <c r="H7" s="34"/>
      <c r="J7" s="115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16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16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16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17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4</v>
      </c>
      <c r="G25" s="55">
        <v>1847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</v>
      </c>
      <c r="G35" s="55">
        <v>890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2</v>
      </c>
      <c r="G36" s="55">
        <v>6728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121</v>
      </c>
      <c r="G37" s="55">
        <f>200446+6271</f>
        <v>206717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41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56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56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56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56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56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56" t="s">
        <v>231</v>
      </c>
      <c r="J126" s="55">
        <v>0</v>
      </c>
    </row>
    <row r="127" spans="1:10" s="88" customFormat="1" ht="12.75" customHeight="1" x14ac:dyDescent="0.2">
      <c r="A127" s="85" t="s">
        <v>227</v>
      </c>
      <c r="B127" s="85" t="s">
        <v>228</v>
      </c>
      <c r="C127" s="86" t="s">
        <v>229</v>
      </c>
      <c r="D127" s="87"/>
      <c r="E127" s="54" t="s">
        <v>462</v>
      </c>
      <c r="F127" s="55">
        <v>0</v>
      </c>
      <c r="G127" s="55">
        <v>0</v>
      </c>
      <c r="H127" s="56" t="s">
        <v>231</v>
      </c>
      <c r="I127" s="41"/>
      <c r="J127" s="55">
        <v>0</v>
      </c>
    </row>
    <row r="128" spans="1:10" s="88" customFormat="1" ht="12.75" customHeight="1" x14ac:dyDescent="0.2">
      <c r="A128" s="85" t="s">
        <v>239</v>
      </c>
      <c r="B128" s="85" t="s">
        <v>240</v>
      </c>
      <c r="C128" s="86" t="s">
        <v>463</v>
      </c>
      <c r="D128" s="87"/>
      <c r="E128" s="54" t="s">
        <v>319</v>
      </c>
      <c r="F128" s="55">
        <v>0</v>
      </c>
      <c r="G128" s="55">
        <v>0</v>
      </c>
      <c r="H128" s="56" t="s">
        <v>231</v>
      </c>
      <c r="I128" s="41"/>
      <c r="J128" s="55">
        <v>0</v>
      </c>
    </row>
    <row r="129" spans="1:12" s="88" customFormat="1" ht="12.75" customHeight="1" x14ac:dyDescent="0.2">
      <c r="A129" s="85" t="s">
        <v>287</v>
      </c>
      <c r="B129" s="85" t="s">
        <v>288</v>
      </c>
      <c r="C129" s="86" t="s">
        <v>464</v>
      </c>
      <c r="D129" s="87"/>
      <c r="E129" s="89" t="s">
        <v>382</v>
      </c>
      <c r="F129" s="55">
        <v>0</v>
      </c>
      <c r="G129" s="55">
        <v>0</v>
      </c>
      <c r="H129" s="56" t="s">
        <v>232</v>
      </c>
      <c r="I129" s="41"/>
      <c r="J129" s="55">
        <v>0</v>
      </c>
    </row>
    <row r="130" spans="1:12" s="88" customFormat="1" ht="12.75" customHeight="1" x14ac:dyDescent="0.2">
      <c r="A130" s="85" t="s">
        <v>289</v>
      </c>
      <c r="B130" s="85" t="s">
        <v>290</v>
      </c>
      <c r="C130" s="86" t="s">
        <v>465</v>
      </c>
      <c r="D130" s="87"/>
      <c r="E130" s="89" t="s">
        <v>382</v>
      </c>
      <c r="F130" s="55">
        <v>0</v>
      </c>
      <c r="G130" s="55">
        <v>0</v>
      </c>
      <c r="H130" s="56" t="s">
        <v>232</v>
      </c>
      <c r="I130" s="41"/>
      <c r="J130" s="55">
        <v>0</v>
      </c>
    </row>
    <row r="131" spans="1:12" s="88" customFormat="1" ht="12.75" customHeight="1" x14ac:dyDescent="0.2">
      <c r="A131" s="85" t="s">
        <v>291</v>
      </c>
      <c r="B131" s="85" t="s">
        <v>292</v>
      </c>
      <c r="C131" s="86" t="s">
        <v>466</v>
      </c>
      <c r="D131" s="87"/>
      <c r="E131" s="89" t="s">
        <v>382</v>
      </c>
      <c r="F131" s="55">
        <v>0</v>
      </c>
      <c r="G131" s="55">
        <v>0</v>
      </c>
      <c r="H131" s="56" t="s">
        <v>232</v>
      </c>
      <c r="I131" s="41"/>
      <c r="J131" s="55">
        <v>0</v>
      </c>
    </row>
    <row r="132" spans="1:12" s="88" customFormat="1" ht="12.75" customHeight="1" x14ac:dyDescent="0.2">
      <c r="A132" s="85" t="s">
        <v>293</v>
      </c>
      <c r="B132" s="85" t="s">
        <v>294</v>
      </c>
      <c r="C132" s="86" t="s">
        <v>467</v>
      </c>
      <c r="D132" s="87"/>
      <c r="E132" s="89" t="s">
        <v>382</v>
      </c>
      <c r="F132" s="55">
        <v>0</v>
      </c>
      <c r="G132" s="55">
        <v>0</v>
      </c>
      <c r="H132" s="56" t="s">
        <v>232</v>
      </c>
      <c r="I132" s="41"/>
      <c r="J132" s="55">
        <v>0</v>
      </c>
    </row>
    <row r="133" spans="1:12" s="88" customFormat="1" ht="12.75" customHeight="1" x14ac:dyDescent="0.2">
      <c r="A133" s="85" t="s">
        <v>295</v>
      </c>
      <c r="B133" s="85" t="s">
        <v>296</v>
      </c>
      <c r="C133" s="86" t="s">
        <v>468</v>
      </c>
      <c r="D133" s="87"/>
      <c r="E133" s="89" t="s">
        <v>382</v>
      </c>
      <c r="F133" s="55">
        <v>0</v>
      </c>
      <c r="G133" s="55">
        <v>0</v>
      </c>
      <c r="H133" s="56" t="s">
        <v>232</v>
      </c>
      <c r="I133" s="41"/>
      <c r="J133" s="55">
        <v>0</v>
      </c>
    </row>
    <row r="134" spans="1:12" s="88" customFormat="1" ht="12.75" customHeight="1" x14ac:dyDescent="0.2">
      <c r="A134" s="85" t="s">
        <v>297</v>
      </c>
      <c r="B134" s="85" t="s">
        <v>298</v>
      </c>
      <c r="C134" s="86" t="s">
        <v>469</v>
      </c>
      <c r="D134" s="87"/>
      <c r="E134" s="89" t="s">
        <v>382</v>
      </c>
      <c r="F134" s="55">
        <v>0</v>
      </c>
      <c r="G134" s="55">
        <v>0</v>
      </c>
      <c r="H134" s="56" t="s">
        <v>232</v>
      </c>
      <c r="I134" s="41"/>
      <c r="J134" s="55">
        <v>0</v>
      </c>
    </row>
    <row r="135" spans="1:12" s="88" customFormat="1" ht="12.75" customHeight="1" x14ac:dyDescent="0.2">
      <c r="A135" s="85" t="s">
        <v>299</v>
      </c>
      <c r="B135" s="85" t="s">
        <v>300</v>
      </c>
      <c r="C135" s="86" t="s">
        <v>470</v>
      </c>
      <c r="D135" s="87"/>
      <c r="E135" s="89" t="s">
        <v>382</v>
      </c>
      <c r="F135" s="55">
        <v>0</v>
      </c>
      <c r="G135" s="55">
        <v>0</v>
      </c>
      <c r="H135" s="56" t="s">
        <v>232</v>
      </c>
      <c r="I135" s="41"/>
      <c r="J135" s="55">
        <v>0</v>
      </c>
    </row>
    <row r="136" spans="1:12" s="88" customFormat="1" ht="12.75" customHeight="1" x14ac:dyDescent="0.2">
      <c r="A136" s="85" t="s">
        <v>301</v>
      </c>
      <c r="B136" s="85" t="s">
        <v>302</v>
      </c>
      <c r="C136" s="86" t="s">
        <v>471</v>
      </c>
      <c r="D136" s="87"/>
      <c r="E136" s="89" t="s">
        <v>382</v>
      </c>
      <c r="F136" s="55">
        <v>0</v>
      </c>
      <c r="G136" s="55">
        <v>0</v>
      </c>
      <c r="H136" s="56" t="s">
        <v>232</v>
      </c>
      <c r="I136" s="41"/>
      <c r="J136" s="55">
        <v>0</v>
      </c>
    </row>
    <row r="137" spans="1:12" s="88" customFormat="1" ht="12.75" customHeight="1" x14ac:dyDescent="0.2">
      <c r="A137" s="85" t="s">
        <v>303</v>
      </c>
      <c r="B137" s="85" t="s">
        <v>304</v>
      </c>
      <c r="C137" s="86" t="s">
        <v>472</v>
      </c>
      <c r="D137" s="87"/>
      <c r="E137" s="89" t="s">
        <v>382</v>
      </c>
      <c r="F137" s="55">
        <v>0</v>
      </c>
      <c r="G137" s="55">
        <v>0</v>
      </c>
      <c r="H137" s="56" t="s">
        <v>232</v>
      </c>
      <c r="I137" s="41"/>
      <c r="J137" s="55">
        <v>0</v>
      </c>
    </row>
    <row r="138" spans="1:12" s="88" customFormat="1" ht="12.75" customHeight="1" x14ac:dyDescent="0.2">
      <c r="A138" s="85" t="s">
        <v>305</v>
      </c>
      <c r="B138" s="85" t="s">
        <v>306</v>
      </c>
      <c r="C138" s="86" t="s">
        <v>473</v>
      </c>
      <c r="D138" s="87"/>
      <c r="E138" s="89" t="s">
        <v>383</v>
      </c>
      <c r="F138" s="55">
        <v>0</v>
      </c>
      <c r="G138" s="55">
        <v>0</v>
      </c>
      <c r="H138" s="56" t="s">
        <v>231</v>
      </c>
      <c r="I138" s="41"/>
      <c r="J138" s="55">
        <v>0</v>
      </c>
    </row>
    <row r="139" spans="1:12" s="88" customFormat="1" ht="12.75" customHeight="1" x14ac:dyDescent="0.2">
      <c r="A139" s="85" t="s">
        <v>307</v>
      </c>
      <c r="B139" s="85" t="s">
        <v>308</v>
      </c>
      <c r="C139" s="86" t="s">
        <v>273</v>
      </c>
      <c r="D139" s="87"/>
      <c r="E139" s="89" t="s">
        <v>354</v>
      </c>
      <c r="F139" s="55">
        <v>0</v>
      </c>
      <c r="G139" s="55">
        <v>0</v>
      </c>
      <c r="H139" s="56" t="s">
        <v>232</v>
      </c>
      <c r="I139" s="41"/>
      <c r="J139" s="55">
        <v>0</v>
      </c>
    </row>
    <row r="140" spans="1:12" s="88" customFormat="1" ht="12.75" customHeight="1" x14ac:dyDescent="0.2">
      <c r="A140" s="85" t="s">
        <v>309</v>
      </c>
      <c r="B140" s="85" t="s">
        <v>310</v>
      </c>
      <c r="C140" s="86" t="s">
        <v>274</v>
      </c>
      <c r="D140" s="87"/>
      <c r="E140" s="89" t="s">
        <v>319</v>
      </c>
      <c r="F140" s="55">
        <v>0</v>
      </c>
      <c r="G140" s="55">
        <v>0</v>
      </c>
      <c r="H140" s="56" t="s">
        <v>232</v>
      </c>
      <c r="I140" s="41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128</v>
      </c>
      <c r="G141" s="54">
        <f>SUM(G12:G140)</f>
        <v>216182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216182</v>
      </c>
      <c r="L143" s="41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 verticalCentered="1"/>
  <pageMargins left="0.75" right="0.75" top="1" bottom="1" header="0.5" footer="0.5"/>
  <pageSetup paperSize="9" scale="30" orientation="portrait" blackAndWhite="1" horizontalDpi="300" verticalDpi="300" r:id="rId1"/>
  <headerFooter alignWithMargins="0"/>
  <rowBreaks count="1" manualBreakCount="1">
    <brk id="6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10B0-EE5D-479D-B373-2E919E10ED4A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391</v>
      </c>
      <c r="E5" s="111"/>
      <c r="F5" s="111"/>
      <c r="G5" s="31"/>
      <c r="H5" s="32"/>
      <c r="I5" s="31"/>
      <c r="J5" s="112" t="s">
        <v>245</v>
      </c>
    </row>
    <row r="6" spans="1:10" s="99" customFormat="1" ht="38.25" customHeight="1" x14ac:dyDescent="0.2">
      <c r="B6" s="33"/>
      <c r="H6" s="34"/>
      <c r="J6" s="113"/>
    </row>
    <row r="7" spans="1:10" s="99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15</v>
      </c>
      <c r="G13" s="55">
        <v>10099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9248</v>
      </c>
      <c r="G15" s="55">
        <v>462365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5</v>
      </c>
      <c r="G16" s="55">
        <v>14902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720</v>
      </c>
      <c r="G17" s="55">
        <v>35965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9</v>
      </c>
      <c r="G18" s="55">
        <v>17659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9285</v>
      </c>
      <c r="G19" s="55">
        <v>941880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1</v>
      </c>
      <c r="G20" s="55">
        <v>65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132</v>
      </c>
      <c r="G21" s="55">
        <v>13200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159</v>
      </c>
      <c r="G22" s="55">
        <v>15900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103</v>
      </c>
      <c r="G24" s="55">
        <v>9860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7286</v>
      </c>
      <c r="G25" s="55">
        <v>12944673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904</v>
      </c>
      <c r="G26" s="55">
        <v>1300207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1</v>
      </c>
      <c r="G27" s="55">
        <v>99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12</v>
      </c>
      <c r="G28" s="55">
        <v>2013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2064</v>
      </c>
      <c r="G31" s="55">
        <v>3725638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473</v>
      </c>
      <c r="G32" s="55">
        <v>773952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338</v>
      </c>
      <c r="G33" s="55">
        <v>509310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631</v>
      </c>
      <c r="G34" s="55">
        <v>859876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1535</v>
      </c>
      <c r="G35" s="55">
        <v>2270525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7579</v>
      </c>
      <c r="G36" s="55">
        <v>1114312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282</v>
      </c>
      <c r="G37" s="55">
        <v>298987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4</v>
      </c>
      <c r="G38" s="55">
        <v>1074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231</v>
      </c>
      <c r="G39" s="55">
        <v>137332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1</v>
      </c>
      <c r="G40" s="55">
        <v>25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668</v>
      </c>
      <c r="G41" s="55">
        <v>734917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215</v>
      </c>
      <c r="G42" s="55">
        <v>200147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287</v>
      </c>
      <c r="G43" s="55">
        <v>665463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247</v>
      </c>
      <c r="G44" s="55">
        <v>299933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14884</v>
      </c>
      <c r="G45" s="55">
        <v>1488450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1792</v>
      </c>
      <c r="G47" s="55">
        <v>113113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1</v>
      </c>
      <c r="G48" s="55">
        <v>25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22</v>
      </c>
      <c r="G49" s="55">
        <v>2200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2</v>
      </c>
      <c r="G50" s="55">
        <v>2132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125</v>
      </c>
      <c r="G51" s="55">
        <v>3125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1955</v>
      </c>
      <c r="G52" s="55">
        <v>48875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92</v>
      </c>
      <c r="G53" s="55">
        <v>2300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566</v>
      </c>
      <c r="G54" s="55">
        <v>14282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8</v>
      </c>
      <c r="G55" s="55">
        <v>200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376</v>
      </c>
      <c r="G56" s="55">
        <v>28200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62</v>
      </c>
      <c r="G57" s="55">
        <v>4650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6</v>
      </c>
      <c r="G58" s="55">
        <v>450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74</v>
      </c>
      <c r="G59" s="55">
        <v>1850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2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766</v>
      </c>
      <c r="G62" s="55">
        <v>19150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5</v>
      </c>
      <c r="G63" s="55">
        <v>125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7</v>
      </c>
      <c r="G64" s="55">
        <v>255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1</v>
      </c>
      <c r="G66" s="55">
        <v>121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26</v>
      </c>
      <c r="G67" s="55">
        <v>650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3</v>
      </c>
      <c r="G68" s="55">
        <v>61924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3</v>
      </c>
      <c r="G69" s="55">
        <v>153116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9226</v>
      </c>
      <c r="G71" s="55">
        <v>230650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25</v>
      </c>
      <c r="G72" s="55">
        <v>625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5</v>
      </c>
      <c r="G73" s="55">
        <v>6640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4</v>
      </c>
      <c r="G75" s="55">
        <v>5593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4</v>
      </c>
      <c r="G76" s="55">
        <v>10509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5</v>
      </c>
      <c r="G77" s="55">
        <v>125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8</v>
      </c>
      <c r="G80" s="55">
        <v>1031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2</v>
      </c>
      <c r="G81" s="55">
        <v>50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1</v>
      </c>
      <c r="G82" s="55">
        <v>25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114</v>
      </c>
      <c r="G84" s="55">
        <v>193491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23</v>
      </c>
      <c r="G85" s="55">
        <v>84220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14</v>
      </c>
      <c r="G86" s="55">
        <v>350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129</v>
      </c>
      <c r="G87" s="55">
        <v>3190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19</v>
      </c>
      <c r="G88" s="55">
        <v>1900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17</v>
      </c>
      <c r="G90" s="55">
        <v>41623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10</v>
      </c>
      <c r="G91" s="55">
        <v>8739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42</v>
      </c>
      <c r="G92" s="55">
        <v>167979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3</v>
      </c>
      <c r="G93" s="55">
        <v>2816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20</v>
      </c>
      <c r="G94" s="55">
        <v>483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14</v>
      </c>
      <c r="G95" s="55">
        <v>333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156</v>
      </c>
      <c r="G97" s="55">
        <v>4050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34</v>
      </c>
      <c r="G98" s="55">
        <v>3400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6</v>
      </c>
      <c r="G99" s="55">
        <v>33151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1</v>
      </c>
      <c r="G100" s="55">
        <v>8391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48</v>
      </c>
      <c r="G101" s="55">
        <v>494860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8</v>
      </c>
      <c r="G102" s="55">
        <v>80145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2</v>
      </c>
      <c r="G103" s="55">
        <v>4004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73</v>
      </c>
      <c r="G104" s="55">
        <v>7160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273</v>
      </c>
      <c r="G105" s="55">
        <v>6790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29</v>
      </c>
      <c r="G106" s="55">
        <v>690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90</v>
      </c>
      <c r="G107" s="55">
        <v>2215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224</v>
      </c>
      <c r="G108" s="55">
        <v>5715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12</v>
      </c>
      <c r="G109" s="55">
        <v>300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110</v>
      </c>
      <c r="G110" s="55">
        <v>2750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35</v>
      </c>
      <c r="G111" s="55">
        <v>840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42</v>
      </c>
      <c r="G112" s="55">
        <v>1033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102</v>
      </c>
      <c r="G113" s="55">
        <v>2515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68</v>
      </c>
      <c r="G114" s="55">
        <v>1665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2</v>
      </c>
      <c r="G115" s="55">
        <v>15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192</v>
      </c>
      <c r="G116" s="55">
        <v>4765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74</v>
      </c>
      <c r="G118" s="55">
        <v>9250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23</v>
      </c>
      <c r="G120" s="55">
        <v>64060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70</v>
      </c>
      <c r="G123" s="55">
        <v>1425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64</v>
      </c>
      <c r="G126" s="55">
        <v>1600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26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1</v>
      </c>
      <c r="G130" s="66">
        <v>37864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2</v>
      </c>
      <c r="G138" s="66">
        <v>130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110</v>
      </c>
      <c r="G139" s="66">
        <v>19324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74775</v>
      </c>
      <c r="G141" s="54">
        <f>SUM(G12:G140)</f>
        <v>30864050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30864050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C16C-5B98-4AB2-B1E6-8C699FF04F3C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311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1</v>
      </c>
      <c r="G13" s="55">
        <v>149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104</v>
      </c>
      <c r="G14" s="55">
        <v>7932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5448</v>
      </c>
      <c r="G15" s="55">
        <v>272306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18</v>
      </c>
      <c r="G16" s="55">
        <v>497755.62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1016</v>
      </c>
      <c r="G17" s="55">
        <v>50757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15</v>
      </c>
      <c r="G18" s="55">
        <v>27813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859</v>
      </c>
      <c r="G19" s="55">
        <v>584797.6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4978</v>
      </c>
      <c r="G20" s="55">
        <v>248795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83</v>
      </c>
      <c r="G21" s="55">
        <v>8300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142</v>
      </c>
      <c r="G22" s="55">
        <v>15225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1</v>
      </c>
      <c r="G23" s="55">
        <v>25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112</v>
      </c>
      <c r="G24" s="55">
        <v>13806.699999999999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5549</v>
      </c>
      <c r="G25" s="55">
        <v>9717839.0999999996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830</v>
      </c>
      <c r="G26" s="55">
        <v>1179912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8</v>
      </c>
      <c r="G27" s="55">
        <v>7604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1517</v>
      </c>
      <c r="G31" s="55">
        <v>3064273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381</v>
      </c>
      <c r="G32" s="55">
        <v>790212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200</v>
      </c>
      <c r="G33" s="55">
        <v>451585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233</v>
      </c>
      <c r="G34" s="55">
        <v>323535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2831</v>
      </c>
      <c r="G35" s="55">
        <v>5272528.6500000004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4245</v>
      </c>
      <c r="G36" s="55">
        <v>577898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127</v>
      </c>
      <c r="G37" s="55">
        <v>390660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7</v>
      </c>
      <c r="G38" s="55">
        <v>2521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224</v>
      </c>
      <c r="G39" s="55">
        <v>152039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6</v>
      </c>
      <c r="G40" s="55">
        <v>150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9721</v>
      </c>
      <c r="G45" s="55">
        <v>971923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6</v>
      </c>
      <c r="G47" s="55">
        <v>150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1</v>
      </c>
      <c r="G48" s="55">
        <v>65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1</v>
      </c>
      <c r="G49" s="55">
        <v>100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2</v>
      </c>
      <c r="G50" s="55">
        <v>1421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82</v>
      </c>
      <c r="G51" s="55">
        <v>2050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879</v>
      </c>
      <c r="G52" s="55">
        <v>21975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109</v>
      </c>
      <c r="G53" s="55">
        <v>2725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308</v>
      </c>
      <c r="G54" s="55">
        <v>8075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15</v>
      </c>
      <c r="G55" s="55">
        <v>375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264</v>
      </c>
      <c r="G56" s="55">
        <v>19800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1</v>
      </c>
      <c r="G57" s="55">
        <v>75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1</v>
      </c>
      <c r="G58" s="55">
        <v>75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22</v>
      </c>
      <c r="G59" s="55">
        <v>550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13</v>
      </c>
      <c r="G61" s="55">
        <v>5129.2749999999996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116</v>
      </c>
      <c r="G62" s="55">
        <v>2880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6</v>
      </c>
      <c r="G63" s="55">
        <v>150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2</v>
      </c>
      <c r="G64" s="55">
        <v>50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34</v>
      </c>
      <c r="G67" s="55">
        <v>850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1</v>
      </c>
      <c r="G68" s="55">
        <v>1500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2</v>
      </c>
      <c r="G69" s="55">
        <v>55009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5474</v>
      </c>
      <c r="G71" s="55">
        <v>136734.27499999999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17</v>
      </c>
      <c r="G72" s="55">
        <v>425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1</v>
      </c>
      <c r="G75" s="55">
        <v>445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1</v>
      </c>
      <c r="G76" s="55">
        <v>1172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2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3</v>
      </c>
      <c r="G80" s="55">
        <v>525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136</v>
      </c>
      <c r="G84" s="55">
        <v>304578.54499999998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34</v>
      </c>
      <c r="G85" s="55">
        <v>119022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34</v>
      </c>
      <c r="G86" s="55">
        <v>850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131</v>
      </c>
      <c r="G87" s="55">
        <v>3275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18</v>
      </c>
      <c r="G88" s="55">
        <v>1800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29</v>
      </c>
      <c r="G90" s="55">
        <v>107382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4</v>
      </c>
      <c r="G91" s="55">
        <v>4258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33</v>
      </c>
      <c r="G92" s="55">
        <v>66713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11</v>
      </c>
      <c r="G93" s="55">
        <v>11173.519999999999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49</v>
      </c>
      <c r="G94" s="55">
        <v>1225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177</v>
      </c>
      <c r="G95" s="55">
        <v>4425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24</v>
      </c>
      <c r="G97" s="55">
        <v>875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46</v>
      </c>
      <c r="G98" s="55">
        <v>4600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7</v>
      </c>
      <c r="G99" s="55">
        <v>25230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2</v>
      </c>
      <c r="G100" s="55">
        <v>6502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100</v>
      </c>
      <c r="G101" s="55">
        <v>399760.79500000004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6</v>
      </c>
      <c r="G102" s="55">
        <v>33627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10</v>
      </c>
      <c r="G103" s="55">
        <v>62778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72</v>
      </c>
      <c r="G104" s="55">
        <v>7200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187</v>
      </c>
      <c r="G105" s="55">
        <v>4875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54</v>
      </c>
      <c r="G106" s="55">
        <v>1350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127</v>
      </c>
      <c r="G107" s="55">
        <v>3175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248</v>
      </c>
      <c r="G108" s="55">
        <v>6200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14</v>
      </c>
      <c r="G109" s="55">
        <v>330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109</v>
      </c>
      <c r="G110" s="55">
        <v>2750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75</v>
      </c>
      <c r="G111" s="55">
        <v>1875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77</v>
      </c>
      <c r="G112" s="55">
        <v>1925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125</v>
      </c>
      <c r="G113" s="55">
        <v>3125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103</v>
      </c>
      <c r="G114" s="55">
        <v>2800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215</v>
      </c>
      <c r="G116" s="55">
        <v>5395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7</v>
      </c>
      <c r="G117" s="55">
        <v>175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49</v>
      </c>
      <c r="G118" s="55">
        <v>6055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16</v>
      </c>
      <c r="G120" s="55">
        <v>22174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17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2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4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330</v>
      </c>
      <c r="G127" s="66">
        <v>8229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66</v>
      </c>
      <c r="G128" s="66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2</v>
      </c>
      <c r="G129" s="66">
        <v>57572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4</v>
      </c>
      <c r="G132" s="66">
        <v>58072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1</v>
      </c>
      <c r="G133" s="66">
        <v>2187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1084</v>
      </c>
      <c r="G139" s="66">
        <v>1276738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/>
      <c r="G140" s="66"/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49858</v>
      </c>
      <c r="G141" s="54">
        <f>SUM(G12:G140)</f>
        <v>27522924.080000002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27522924.560000002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0.48000000044703484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8461-F6FD-446F-8D85-FA0A2B32077C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262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770</v>
      </c>
      <c r="G15" s="55">
        <v>40750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2</v>
      </c>
      <c r="G16" s="55">
        <v>50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535</v>
      </c>
      <c r="G17" s="55">
        <v>34949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515</v>
      </c>
      <c r="G19" s="55">
        <v>276643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668</v>
      </c>
      <c r="G20" s="55">
        <v>33200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1</v>
      </c>
      <c r="G21" s="55">
        <v>500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1</v>
      </c>
      <c r="G22" s="55">
        <v>25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854</v>
      </c>
      <c r="G25" s="55">
        <v>1839177.2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17</v>
      </c>
      <c r="G26" s="55">
        <v>82177.8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252</v>
      </c>
      <c r="G31" s="55">
        <v>662757.30000000005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58</v>
      </c>
      <c r="G32" s="55">
        <v>155583.35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35</v>
      </c>
      <c r="G33" s="55">
        <v>76946.8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35</v>
      </c>
      <c r="G34" s="55">
        <v>51193.3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139</v>
      </c>
      <c r="G35" s="55">
        <v>143362.4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645</v>
      </c>
      <c r="G36" s="55">
        <v>98595.4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25</v>
      </c>
      <c r="G37" s="55">
        <v>37208.199999999997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13</v>
      </c>
      <c r="G39" s="55">
        <v>9994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14</v>
      </c>
      <c r="G41" s="55">
        <v>12516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7</v>
      </c>
      <c r="G42" s="55">
        <v>16340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2</v>
      </c>
      <c r="G43" s="55">
        <v>3520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1474</v>
      </c>
      <c r="G45" s="55">
        <v>147700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1</v>
      </c>
      <c r="G48" s="55">
        <v>25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1</v>
      </c>
      <c r="G50" s="55">
        <v>2139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48</v>
      </c>
      <c r="G51" s="55">
        <v>1200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224</v>
      </c>
      <c r="G52" s="55">
        <v>5550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2</v>
      </c>
      <c r="G53" s="55">
        <v>50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68</v>
      </c>
      <c r="G54" s="55">
        <v>1700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15</v>
      </c>
      <c r="G56" s="55">
        <v>1125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1</v>
      </c>
      <c r="G57" s="55">
        <v>75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2</v>
      </c>
      <c r="G59" s="55">
        <v>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45</v>
      </c>
      <c r="G62" s="55">
        <v>7925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1</v>
      </c>
      <c r="G63" s="55">
        <v>25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1</v>
      </c>
      <c r="G66" s="55">
        <v>100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2</v>
      </c>
      <c r="G67" s="55">
        <v>50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743</v>
      </c>
      <c r="G71" s="55">
        <v>18500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2</v>
      </c>
      <c r="G72" s="55">
        <v>50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6</v>
      </c>
      <c r="G84" s="55">
        <v>1825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2</v>
      </c>
      <c r="G85" s="55">
        <v>715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7</v>
      </c>
      <c r="G87" s="55">
        <v>175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</v>
      </c>
      <c r="G90" s="55">
        <v>1784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1</v>
      </c>
      <c r="G92" s="55">
        <v>250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1</v>
      </c>
      <c r="G93" s="55">
        <v>498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6</v>
      </c>
      <c r="G95" s="55">
        <v>700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52</v>
      </c>
      <c r="G97" s="55">
        <v>1300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1</v>
      </c>
      <c r="G98" s="55">
        <v>100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2</v>
      </c>
      <c r="G99" s="55">
        <v>1914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2</v>
      </c>
      <c r="G102" s="55">
        <v>846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4</v>
      </c>
      <c r="G105" s="55">
        <v>100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7</v>
      </c>
      <c r="G108" s="55">
        <v>175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2</v>
      </c>
      <c r="G110" s="55">
        <v>50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2</v>
      </c>
      <c r="G113" s="55">
        <v>50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1</v>
      </c>
      <c r="G114" s="55">
        <v>25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2</v>
      </c>
      <c r="G116" s="55">
        <v>50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1</v>
      </c>
      <c r="G118" s="55">
        <v>125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50</v>
      </c>
      <c r="G126" s="55">
        <v>3500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7368</v>
      </c>
      <c r="G141" s="54">
        <f>SUM(G12:G140)</f>
        <v>3775934.7499999995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3753679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-22255.749999999534</v>
      </c>
    </row>
    <row r="145" spans="1:10" x14ac:dyDescent="0.2">
      <c r="B145" s="41" t="s">
        <v>261</v>
      </c>
    </row>
    <row r="146" spans="1:10" x14ac:dyDescent="0.2">
      <c r="A146" s="82"/>
      <c r="B146" s="76" t="s">
        <v>477</v>
      </c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 t="s">
        <v>478</v>
      </c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28C3-5D9F-4F34-B85F-92C5AF0D7449}">
  <sheetPr>
    <pageSetUpPr fitToPage="1"/>
  </sheetPr>
  <dimension ref="A1:L248"/>
  <sheetViews>
    <sheetView zoomScaleNormal="100" zoomScaleSheetLayoutView="40" workbookViewId="0">
      <selection activeCell="A37" sqref="A37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317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0</v>
      </c>
      <c r="G36" s="55">
        <v>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0</v>
      </c>
      <c r="G139" s="66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0</v>
      </c>
      <c r="G141" s="54">
        <f>SUM(G12:G140)</f>
        <v>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2" orientation="portrait" r:id="rId1"/>
  <headerFooter alignWithMargins="0"/>
  <rowBreaks count="1" manualBreakCount="1">
    <brk id="6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94E9-2712-444F-A5CC-32F444851550}">
  <sheetPr>
    <pageSetUpPr fitToPage="1"/>
  </sheetPr>
  <dimension ref="A1:L248"/>
  <sheetViews>
    <sheetView tabSelected="1" zoomScaleNormal="100" zoomScaleSheetLayoutView="40" workbookViewId="0">
      <selection activeCell="A4" sqref="A4:I4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389</v>
      </c>
      <c r="E5" s="111"/>
      <c r="F5" s="111"/>
      <c r="G5" s="31"/>
      <c r="H5" s="32"/>
      <c r="I5" s="31"/>
      <c r="J5" s="112" t="s">
        <v>245</v>
      </c>
    </row>
    <row r="6" spans="1:10" s="99" customFormat="1" ht="38.25" customHeight="1" x14ac:dyDescent="0.2">
      <c r="B6" s="33"/>
      <c r="H6" s="34"/>
      <c r="J6" s="113"/>
    </row>
    <row r="7" spans="1:10" s="99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0</v>
      </c>
      <c r="G36" s="55">
        <v>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0</v>
      </c>
      <c r="G139" s="66">
        <v>0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0</v>
      </c>
      <c r="G141" s="54">
        <f>SUM(G12:G140)</f>
        <v>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C788-473C-4E5E-9E60-954CCEE99445}">
  <sheetPr>
    <pageSetUpPr fitToPage="1"/>
  </sheetPr>
  <dimension ref="A1:L248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263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1</v>
      </c>
      <c r="G12" s="55">
        <v>50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1</v>
      </c>
      <c r="G13" s="55">
        <v>273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4374</v>
      </c>
      <c r="G15" s="55">
        <v>218050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46</v>
      </c>
      <c r="G16" s="55">
        <v>78735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722</v>
      </c>
      <c r="G17" s="55">
        <v>36025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5</v>
      </c>
      <c r="G18" s="55">
        <v>6147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799</v>
      </c>
      <c r="G19" s="55">
        <v>458828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3953</v>
      </c>
      <c r="G20" s="55">
        <v>219119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3</v>
      </c>
      <c r="G21" s="55">
        <v>300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3</v>
      </c>
      <c r="G22" s="55">
        <v>300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3699</v>
      </c>
      <c r="G25" s="55">
        <v>7319194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272</v>
      </c>
      <c r="G26" s="55">
        <v>505461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3</v>
      </c>
      <c r="G27" s="55">
        <v>5223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380</v>
      </c>
      <c r="G31" s="55">
        <v>730145.25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73</v>
      </c>
      <c r="G32" s="55">
        <v>160617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72</v>
      </c>
      <c r="G33" s="55">
        <v>143139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76</v>
      </c>
      <c r="G34" s="55">
        <v>93557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1012</v>
      </c>
      <c r="G35" s="55">
        <v>1393555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2217</v>
      </c>
      <c r="G36" s="55">
        <v>263651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51</v>
      </c>
      <c r="G37" s="55">
        <v>77140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7</v>
      </c>
      <c r="G38" s="55">
        <v>5906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186</v>
      </c>
      <c r="G39" s="55">
        <v>104743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630</v>
      </c>
      <c r="G41" s="55">
        <v>446831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411</v>
      </c>
      <c r="G42" s="55">
        <v>349129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116</v>
      </c>
      <c r="G43" s="55">
        <v>124305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4551</v>
      </c>
      <c r="G45" s="55">
        <v>455600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2</v>
      </c>
      <c r="G46" s="55">
        <v>100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3</v>
      </c>
      <c r="G47" s="55">
        <v>75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2</v>
      </c>
      <c r="G48" s="55">
        <v>238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88</v>
      </c>
      <c r="G51" s="55">
        <v>2225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913</v>
      </c>
      <c r="G52" s="55">
        <v>23825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234</v>
      </c>
      <c r="G54" s="55">
        <v>5850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9</v>
      </c>
      <c r="G55" s="55">
        <v>225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84</v>
      </c>
      <c r="G56" s="55">
        <v>6300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49</v>
      </c>
      <c r="G57" s="55">
        <v>3675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4</v>
      </c>
      <c r="G58" s="55">
        <v>300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35</v>
      </c>
      <c r="G59" s="55">
        <v>900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123</v>
      </c>
      <c r="G62" s="55">
        <v>3850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9</v>
      </c>
      <c r="G63" s="55">
        <v>225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2</v>
      </c>
      <c r="G66" s="55">
        <v>125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11</v>
      </c>
      <c r="G67" s="55">
        <v>300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1</v>
      </c>
      <c r="G68" s="55">
        <v>25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2</v>
      </c>
      <c r="G69" s="55">
        <v>57594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4234</v>
      </c>
      <c r="G71" s="55">
        <v>105925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17</v>
      </c>
      <c r="G72" s="55">
        <v>425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1</v>
      </c>
      <c r="G74" s="55">
        <v>25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2</v>
      </c>
      <c r="G75" s="55">
        <v>991.3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1</v>
      </c>
      <c r="G76" s="55">
        <v>143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1</v>
      </c>
      <c r="G80" s="55">
        <v>106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51</v>
      </c>
      <c r="G84" s="55">
        <v>95017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3</v>
      </c>
      <c r="G85" s="55">
        <v>4584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33</v>
      </c>
      <c r="G86" s="55">
        <v>900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45</v>
      </c>
      <c r="G87" s="55">
        <v>1125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5</v>
      </c>
      <c r="G88" s="55">
        <v>425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17</v>
      </c>
      <c r="G90" s="55">
        <v>77928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12</v>
      </c>
      <c r="G91" s="55">
        <v>8617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10</v>
      </c>
      <c r="G92" s="55">
        <v>11038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7</v>
      </c>
      <c r="G93" s="55">
        <v>9066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2</v>
      </c>
      <c r="G94" s="55">
        <v>50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13</v>
      </c>
      <c r="G95" s="55">
        <v>400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114</v>
      </c>
      <c r="G97" s="55">
        <v>2950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15</v>
      </c>
      <c r="G98" s="55">
        <v>1500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5</v>
      </c>
      <c r="G99" s="55">
        <v>158232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1</v>
      </c>
      <c r="G100" s="55">
        <v>250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17</v>
      </c>
      <c r="G101" s="55">
        <v>70472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2</v>
      </c>
      <c r="G102" s="55">
        <v>3385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8</v>
      </c>
      <c r="G104" s="55">
        <v>800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81</v>
      </c>
      <c r="G105" s="55">
        <v>2250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14</v>
      </c>
      <c r="G106" s="55">
        <v>400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55</v>
      </c>
      <c r="G107" s="55">
        <v>1375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168</v>
      </c>
      <c r="G108" s="55">
        <v>4225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33</v>
      </c>
      <c r="G109" s="55">
        <v>825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52</v>
      </c>
      <c r="G110" s="55">
        <v>1300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14</v>
      </c>
      <c r="G111" s="55">
        <v>350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13</v>
      </c>
      <c r="G112" s="55">
        <v>325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38</v>
      </c>
      <c r="G113" s="55">
        <v>950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20</v>
      </c>
      <c r="G114" s="55">
        <v>500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76</v>
      </c>
      <c r="G116" s="55">
        <v>1975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1</v>
      </c>
      <c r="G117" s="55">
        <v>25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9</v>
      </c>
      <c r="G118" s="55">
        <v>905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1</v>
      </c>
      <c r="G120" s="55">
        <v>427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5</v>
      </c>
      <c r="G123" s="55">
        <v>125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132</v>
      </c>
      <c r="G126" s="55">
        <v>14525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0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0</v>
      </c>
      <c r="G132" s="66">
        <v>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1</v>
      </c>
      <c r="G138" s="66">
        <v>75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2</v>
      </c>
      <c r="G139" s="66">
        <v>350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30565</v>
      </c>
      <c r="G141" s="54">
        <f>SUM(G12:G140)</f>
        <v>13887116.550000001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13889781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2664.4499999992549</v>
      </c>
    </row>
    <row r="145" spans="1:10" x14ac:dyDescent="0.2">
      <c r="B145" s="41" t="s">
        <v>261</v>
      </c>
    </row>
    <row r="146" spans="1:10" x14ac:dyDescent="0.2">
      <c r="A146" s="82"/>
      <c r="B146" s="76" t="s">
        <v>315</v>
      </c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 t="s">
        <v>479</v>
      </c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1946-3237-46A8-9477-E5DCB378865C}">
  <sheetPr>
    <pageSetUpPr fitToPage="1"/>
  </sheetPr>
  <dimension ref="A1:L248"/>
  <sheetViews>
    <sheetView zoomScaleNormal="100" zoomScaleSheetLayoutView="40" workbookViewId="0">
      <selection activeCell="H22" sqref="H22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316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374</v>
      </c>
      <c r="G15" s="55">
        <v>18700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5</v>
      </c>
      <c r="G18" s="55">
        <v>7429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376</v>
      </c>
      <c r="G20" s="55">
        <v>22704.740000000005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420</v>
      </c>
      <c r="G26" s="55">
        <v>794572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</v>
      </c>
      <c r="G35" s="55">
        <v>100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378</v>
      </c>
      <c r="G36" s="55">
        <v>38318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417</v>
      </c>
      <c r="G45" s="55">
        <v>41700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373</v>
      </c>
      <c r="G52" s="55">
        <v>9325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9</v>
      </c>
      <c r="G54" s="55">
        <v>225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374</v>
      </c>
      <c r="G71" s="55">
        <v>9350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2727</v>
      </c>
      <c r="G141" s="54">
        <f>SUM(G12:G140)</f>
        <v>942423.74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942424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0.26000000000931323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2BDD-5BFF-452D-9759-055DAD116E0F}">
  <sheetPr>
    <pageSetUpPr fitToPage="1"/>
  </sheetPr>
  <dimension ref="A1:L248"/>
  <sheetViews>
    <sheetView zoomScaleNormal="100" zoomScaleSheetLayoutView="40" workbookViewId="0">
      <selection activeCell="A5" sqref="A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324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0</v>
      </c>
      <c r="G25" s="55">
        <v>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0</v>
      </c>
      <c r="G35" s="55">
        <v>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0</v>
      </c>
      <c r="G36" s="55">
        <v>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0</v>
      </c>
      <c r="G141" s="54">
        <f>SUM(G12:G140)</f>
        <v>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DAF6-6ACC-4D55-8ED8-72F0851C504B}">
  <sheetPr>
    <pageSetUpPr fitToPage="1"/>
  </sheetPr>
  <dimension ref="A1:L248"/>
  <sheetViews>
    <sheetView zoomScaleNormal="100" zoomScaleSheetLayoutView="40" workbookViewId="0">
      <selection activeCell="A6" sqref="A6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326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49</v>
      </c>
      <c r="G12" s="55">
        <v>4850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2141</v>
      </c>
      <c r="G15" s="55">
        <v>105500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7</v>
      </c>
      <c r="G16" s="55">
        <v>9335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622</v>
      </c>
      <c r="G17" s="55">
        <v>30417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3</v>
      </c>
      <c r="G18" s="55">
        <v>50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559</v>
      </c>
      <c r="G19" s="55">
        <v>557397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1797</v>
      </c>
      <c r="G20" s="55">
        <v>88400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38</v>
      </c>
      <c r="G21" s="55">
        <v>4200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32</v>
      </c>
      <c r="G22" s="55">
        <v>3600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2159</v>
      </c>
      <c r="G25" s="55">
        <v>4501711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283</v>
      </c>
      <c r="G26" s="55">
        <v>207983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4</v>
      </c>
      <c r="G27" s="55">
        <v>18373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690</v>
      </c>
      <c r="G31" s="55">
        <v>1638720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106</v>
      </c>
      <c r="G32" s="55">
        <v>703134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73</v>
      </c>
      <c r="G33" s="55">
        <v>147436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73</v>
      </c>
      <c r="G34" s="55">
        <v>104248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625</v>
      </c>
      <c r="G35" s="55">
        <v>830799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1386</v>
      </c>
      <c r="G36" s="55">
        <v>176699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39</v>
      </c>
      <c r="G37" s="55">
        <v>35574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189</v>
      </c>
      <c r="G39" s="55">
        <v>94302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146</v>
      </c>
      <c r="G41" s="55">
        <v>205407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59</v>
      </c>
      <c r="G42" s="55">
        <v>94971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54</v>
      </c>
      <c r="G43" s="55">
        <f>58412+702</f>
        <v>59114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61</v>
      </c>
      <c r="G44" s="55">
        <v>93942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4377</v>
      </c>
      <c r="G45" s="55">
        <v>424958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69</v>
      </c>
      <c r="G47" s="55">
        <v>25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1</v>
      </c>
      <c r="G49" s="55">
        <v>100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75</v>
      </c>
      <c r="G51" s="55">
        <v>1900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352</v>
      </c>
      <c r="G52" s="55">
        <v>8725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35</v>
      </c>
      <c r="G53" s="55">
        <v>925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141</v>
      </c>
      <c r="G54" s="55">
        <v>3500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70</v>
      </c>
      <c r="G55" s="55">
        <v>1775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120</v>
      </c>
      <c r="G56" s="55">
        <v>8500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22</v>
      </c>
      <c r="G59" s="55">
        <v>400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8</v>
      </c>
      <c r="G60" s="55">
        <v>207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3</v>
      </c>
      <c r="G61" s="55"/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59</v>
      </c>
      <c r="G62" s="55">
        <v>3825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4</v>
      </c>
      <c r="G63" s="55">
        <v>100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4</v>
      </c>
      <c r="G66" s="55">
        <v>481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11</v>
      </c>
      <c r="G67" s="55">
        <v>275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7</v>
      </c>
      <c r="G68" s="55">
        <v>393420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7</v>
      </c>
      <c r="G69" s="55">
        <v>543907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2025</v>
      </c>
      <c r="G71" s="55">
        <v>50081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2</v>
      </c>
      <c r="G72" s="55">
        <v>50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2</v>
      </c>
      <c r="G76" s="55">
        <v>5795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2</v>
      </c>
      <c r="G77" s="55">
        <v>50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2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6</v>
      </c>
      <c r="G80" s="55">
        <v>1354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7</v>
      </c>
      <c r="G81" s="55">
        <v>175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2</v>
      </c>
      <c r="G82" s="55">
        <v>50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1094</v>
      </c>
      <c r="G84" s="55">
        <v>-251213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22</v>
      </c>
      <c r="G85" s="55">
        <v>51782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5</v>
      </c>
      <c r="G86" s="55">
        <v>125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20</v>
      </c>
      <c r="G87" s="55">
        <v>450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2</v>
      </c>
      <c r="G88" s="55">
        <v>125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11</v>
      </c>
      <c r="G90" s="55">
        <v>10330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13</v>
      </c>
      <c r="G91" s="55">
        <v>149273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7</v>
      </c>
      <c r="G92" s="55">
        <v>14176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4</v>
      </c>
      <c r="G93" s="55">
        <v>7885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5</v>
      </c>
      <c r="G94" s="55">
        <v>125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7</v>
      </c>
      <c r="G95" s="55">
        <v>175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18</v>
      </c>
      <c r="G97" s="55">
        <v>475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10</v>
      </c>
      <c r="G98" s="55">
        <f>900+11396</f>
        <v>12296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2</v>
      </c>
      <c r="G99" s="55">
        <v>1555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7</v>
      </c>
      <c r="G100" s="55">
        <v>-64847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7</v>
      </c>
      <c r="G101" s="55">
        <v>46109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6</v>
      </c>
      <c r="G102" s="55">
        <v>246725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19</v>
      </c>
      <c r="G104" s="55">
        <v>1600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55</v>
      </c>
      <c r="G105" s="55">
        <v>1625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8</v>
      </c>
      <c r="G106" s="55">
        <v>200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22</v>
      </c>
      <c r="G107" s="55">
        <v>450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83</v>
      </c>
      <c r="G108" s="55">
        <v>2025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88</v>
      </c>
      <c r="G109" s="55">
        <v>2200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24</v>
      </c>
      <c r="G110" s="55">
        <v>550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15</v>
      </c>
      <c r="G111" s="55">
        <v>325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5</v>
      </c>
      <c r="G112" s="55">
        <v>125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18</v>
      </c>
      <c r="G113" s="55">
        <v>400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14</v>
      </c>
      <c r="G114" s="55">
        <v>350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48</v>
      </c>
      <c r="G116" s="55">
        <v>1175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2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14</v>
      </c>
      <c r="G118" s="55">
        <v>2908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14</v>
      </c>
      <c r="G120" s="55">
        <v>4202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23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3</v>
      </c>
      <c r="G125" s="55">
        <v>50987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74</v>
      </c>
      <c r="G126" s="55">
        <v>2300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42</v>
      </c>
      <c r="G128" s="66">
        <v>25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10</v>
      </c>
      <c r="G129" s="66">
        <v>55936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1</v>
      </c>
      <c r="G130" s="66">
        <v>617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10</v>
      </c>
      <c r="G131" s="66">
        <v>144779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6</v>
      </c>
      <c r="G132" s="66">
        <v>41427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9</v>
      </c>
      <c r="G133" s="66">
        <v>151045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3</v>
      </c>
      <c r="G134" s="66">
        <v>43044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12</v>
      </c>
      <c r="G135" s="66">
        <v>194089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1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2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1</v>
      </c>
      <c r="G139" s="66">
        <v>1884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20474</v>
      </c>
      <c r="G141" s="54">
        <f>SUM(G12:G140)</f>
        <v>12096554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14877209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2780655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 t="s">
        <v>480</v>
      </c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D5A5-7566-40C1-9149-1E023220FB5B}">
  <sheetPr>
    <pageSetUpPr fitToPage="1"/>
  </sheetPr>
  <dimension ref="A1:L248"/>
  <sheetViews>
    <sheetView zoomScaleNormal="100" zoomScaleSheetLayoutView="40" workbookViewId="0">
      <selection activeCell="A6" sqref="A6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312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9</v>
      </c>
      <c r="G15" s="55">
        <v>450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9</v>
      </c>
      <c r="G20" s="55">
        <v>450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2</v>
      </c>
      <c r="G25" s="55">
        <v>7452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9</v>
      </c>
      <c r="G26" s="55">
        <v>12002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</v>
      </c>
      <c r="G35" s="55">
        <v>5850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10</v>
      </c>
      <c r="G36" s="55">
        <v>1000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12</v>
      </c>
      <c r="G45" s="55">
        <v>1200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8</v>
      </c>
      <c r="G52" s="55">
        <v>200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9</v>
      </c>
      <c r="G71" s="55">
        <v>225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0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1</v>
      </c>
      <c r="G86" s="55">
        <v>25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0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0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70</v>
      </c>
      <c r="G141" s="54">
        <f>SUM(G12:G140)</f>
        <v>28854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28854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0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FAAF-97AC-4B88-8599-395761B05A52}">
  <sheetPr>
    <pageSetUpPr fitToPage="1"/>
  </sheetPr>
  <dimension ref="A1:L248"/>
  <sheetViews>
    <sheetView zoomScaleNormal="100" zoomScaleSheetLayoutView="30" workbookViewId="0">
      <selection activeCell="D5" sqref="D5:F5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318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28</v>
      </c>
      <c r="G15" s="55">
        <v>3538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4</v>
      </c>
      <c r="G16" s="55">
        <v>200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10</v>
      </c>
      <c r="G17" s="55">
        <v>950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0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27</v>
      </c>
      <c r="G20" s="55">
        <v>28883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87</v>
      </c>
      <c r="G25" s="55">
        <v>306080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0</v>
      </c>
      <c r="G26" s="55">
        <v>0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0</v>
      </c>
      <c r="G27" s="55">
        <v>0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0</v>
      </c>
      <c r="G31" s="55">
        <v>0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0</v>
      </c>
      <c r="G32" s="55">
        <v>0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0</v>
      </c>
      <c r="G33" s="55">
        <v>0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0</v>
      </c>
      <c r="G34" s="55">
        <v>0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10</v>
      </c>
      <c r="G35" s="55">
        <v>17374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32</v>
      </c>
      <c r="G36" s="55">
        <v>81091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0</v>
      </c>
      <c r="G37" s="55">
        <v>0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0</v>
      </c>
      <c r="G39" s="55">
        <v>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0</v>
      </c>
      <c r="G41" s="55">
        <v>0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0</v>
      </c>
      <c r="G42" s="55">
        <v>0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0</v>
      </c>
      <c r="G43" s="55">
        <v>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0</v>
      </c>
      <c r="G44" s="55">
        <v>0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69</v>
      </c>
      <c r="G45" s="55">
        <v>6820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0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1</v>
      </c>
      <c r="G49" s="55">
        <v>75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1</v>
      </c>
      <c r="G52" s="55">
        <v>25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5</v>
      </c>
      <c r="G53" s="55">
        <v>25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6</v>
      </c>
      <c r="G54" s="55">
        <v>150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0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0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1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0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1</v>
      </c>
      <c r="G68" s="55">
        <v>99689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44</v>
      </c>
      <c r="G71" s="55">
        <v>2090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0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4</v>
      </c>
      <c r="G84" s="55">
        <v>19224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0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4</v>
      </c>
      <c r="G88" s="55">
        <v>400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1</v>
      </c>
      <c r="G90" s="55">
        <v>18388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0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0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5</v>
      </c>
      <c r="G102" s="55">
        <v>42293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2</v>
      </c>
      <c r="G104" s="55">
        <v>200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5</v>
      </c>
      <c r="G105" s="55">
        <v>125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5</v>
      </c>
      <c r="G107" s="55">
        <v>125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6</v>
      </c>
      <c r="G108" s="55">
        <v>150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0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4</v>
      </c>
      <c r="G110" s="55">
        <v>100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3</v>
      </c>
      <c r="G111" s="55">
        <v>75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4</v>
      </c>
      <c r="G112" s="55">
        <v>100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5</v>
      </c>
      <c r="G113" s="55">
        <v>125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5</v>
      </c>
      <c r="G114" s="55">
        <v>125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5</v>
      </c>
      <c r="G116" s="55">
        <v>125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0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0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2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2</v>
      </c>
      <c r="G126" s="55">
        <v>1800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66">
        <v>0</v>
      </c>
      <c r="G127" s="66">
        <v>0</v>
      </c>
      <c r="H127" s="61" t="s">
        <v>231</v>
      </c>
      <c r="I127" s="59"/>
      <c r="J127" s="66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66">
        <v>5</v>
      </c>
      <c r="G128" s="66">
        <v>0</v>
      </c>
      <c r="H128" s="61" t="s">
        <v>231</v>
      </c>
      <c r="I128" s="59"/>
      <c r="J128" s="66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66">
        <v>0</v>
      </c>
      <c r="G129" s="66">
        <v>0</v>
      </c>
      <c r="H129" s="61" t="s">
        <v>232</v>
      </c>
      <c r="I129" s="59"/>
      <c r="J129" s="66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66">
        <v>0</v>
      </c>
      <c r="G130" s="66">
        <v>0</v>
      </c>
      <c r="H130" s="61" t="s">
        <v>232</v>
      </c>
      <c r="I130" s="59"/>
      <c r="J130" s="66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66">
        <v>0</v>
      </c>
      <c r="G131" s="66">
        <v>0</v>
      </c>
      <c r="H131" s="61" t="s">
        <v>232</v>
      </c>
      <c r="I131" s="59"/>
      <c r="J131" s="66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66">
        <v>5</v>
      </c>
      <c r="G132" s="66">
        <v>500</v>
      </c>
      <c r="H132" s="61" t="s">
        <v>232</v>
      </c>
      <c r="I132" s="59"/>
      <c r="J132" s="66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66">
        <v>0</v>
      </c>
      <c r="G133" s="66">
        <v>0</v>
      </c>
      <c r="H133" s="61" t="s">
        <v>232</v>
      </c>
      <c r="I133" s="59"/>
      <c r="J133" s="66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66">
        <v>0</v>
      </c>
      <c r="G134" s="66">
        <v>0</v>
      </c>
      <c r="H134" s="61" t="s">
        <v>232</v>
      </c>
      <c r="I134" s="59"/>
      <c r="J134" s="66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66">
        <v>0</v>
      </c>
      <c r="G135" s="66">
        <v>0</v>
      </c>
      <c r="H135" s="61" t="s">
        <v>232</v>
      </c>
      <c r="I135" s="59"/>
      <c r="J135" s="66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66">
        <v>0</v>
      </c>
      <c r="G136" s="66">
        <v>0</v>
      </c>
      <c r="H136" s="61" t="s">
        <v>232</v>
      </c>
      <c r="I136" s="59"/>
      <c r="J136" s="66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66">
        <v>0</v>
      </c>
      <c r="G137" s="66">
        <v>0</v>
      </c>
      <c r="H137" s="61" t="s">
        <v>232</v>
      </c>
      <c r="I137" s="59"/>
      <c r="J137" s="66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66">
        <v>0</v>
      </c>
      <c r="G138" s="66">
        <v>0</v>
      </c>
      <c r="H138" s="61" t="s">
        <v>231</v>
      </c>
      <c r="I138" s="59"/>
      <c r="J138" s="66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66">
        <v>37</v>
      </c>
      <c r="G139" s="66">
        <v>5375</v>
      </c>
      <c r="H139" s="61" t="s">
        <v>232</v>
      </c>
      <c r="I139" s="59"/>
      <c r="J139" s="66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66">
        <v>0</v>
      </c>
      <c r="G140" s="66">
        <v>0</v>
      </c>
      <c r="H140" s="61" t="s">
        <v>232</v>
      </c>
      <c r="I140" s="59"/>
      <c r="J140" s="66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435</v>
      </c>
      <c r="G141" s="54">
        <f>SUM(G12:G140)</f>
        <v>636220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1144490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508270</v>
      </c>
    </row>
    <row r="145" spans="1:10" x14ac:dyDescent="0.2">
      <c r="B145" s="41" t="s">
        <v>261</v>
      </c>
    </row>
    <row r="146" spans="1:10" x14ac:dyDescent="0.2">
      <c r="A146" s="82"/>
      <c r="B146" s="76" t="s">
        <v>384</v>
      </c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2" orientation="portrait" horizontalDpi="300" verticalDpi="300" r:id="rId1"/>
  <headerFooter alignWithMargins="0"/>
  <rowBreaks count="1" manualBreakCount="1">
    <brk id="62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8E72-CCE1-4990-B19F-C4A80A784041}">
  <sheetPr>
    <pageSetUpPr fitToPage="1"/>
  </sheetPr>
  <dimension ref="A1:L248"/>
  <sheetViews>
    <sheetView zoomScaleNormal="100" zoomScaleSheetLayoutView="40" workbookViewId="0">
      <selection activeCell="Q53" sqref="Q53"/>
    </sheetView>
  </sheetViews>
  <sheetFormatPr defaultColWidth="9.28515625" defaultRowHeight="12.75" x14ac:dyDescent="0.2"/>
  <cols>
    <col min="1" max="1" width="6.28515625" style="41" customWidth="1"/>
    <col min="2" max="2" width="6.7109375" style="34" customWidth="1"/>
    <col min="3" max="3" width="17.7109375" style="41" customWidth="1"/>
    <col min="4" max="4" width="81.7109375" style="41" customWidth="1"/>
    <col min="5" max="5" width="21.7109375" style="41" customWidth="1"/>
    <col min="6" max="6" width="10.7109375" style="41" customWidth="1"/>
    <col min="7" max="7" width="13.28515625" style="41" customWidth="1"/>
    <col min="8" max="8" width="9.7109375" style="34" customWidth="1"/>
    <col min="9" max="9" width="1.7109375" style="41" customWidth="1"/>
    <col min="10" max="10" width="15" style="41" customWidth="1"/>
    <col min="11" max="256" width="9.28515625" style="41"/>
    <col min="257" max="257" width="6.28515625" style="41" customWidth="1"/>
    <col min="258" max="258" width="6.7109375" style="41" customWidth="1"/>
    <col min="259" max="259" width="17.7109375" style="41" customWidth="1"/>
    <col min="260" max="260" width="81.7109375" style="41" customWidth="1"/>
    <col min="261" max="261" width="21.7109375" style="41" customWidth="1"/>
    <col min="262" max="262" width="10.7109375" style="41" customWidth="1"/>
    <col min="263" max="263" width="13.28515625" style="41" customWidth="1"/>
    <col min="264" max="264" width="9.7109375" style="41" customWidth="1"/>
    <col min="265" max="265" width="1.7109375" style="41" customWidth="1"/>
    <col min="266" max="266" width="15" style="41" customWidth="1"/>
    <col min="267" max="512" width="9.28515625" style="41"/>
    <col min="513" max="513" width="6.28515625" style="41" customWidth="1"/>
    <col min="514" max="514" width="6.7109375" style="41" customWidth="1"/>
    <col min="515" max="515" width="17.7109375" style="41" customWidth="1"/>
    <col min="516" max="516" width="81.7109375" style="41" customWidth="1"/>
    <col min="517" max="517" width="21.7109375" style="41" customWidth="1"/>
    <col min="518" max="518" width="10.7109375" style="41" customWidth="1"/>
    <col min="519" max="519" width="13.28515625" style="41" customWidth="1"/>
    <col min="520" max="520" width="9.7109375" style="41" customWidth="1"/>
    <col min="521" max="521" width="1.7109375" style="41" customWidth="1"/>
    <col min="522" max="522" width="15" style="41" customWidth="1"/>
    <col min="523" max="768" width="9.28515625" style="41"/>
    <col min="769" max="769" width="6.28515625" style="41" customWidth="1"/>
    <col min="770" max="770" width="6.7109375" style="41" customWidth="1"/>
    <col min="771" max="771" width="17.7109375" style="41" customWidth="1"/>
    <col min="772" max="772" width="81.7109375" style="41" customWidth="1"/>
    <col min="773" max="773" width="21.7109375" style="41" customWidth="1"/>
    <col min="774" max="774" width="10.7109375" style="41" customWidth="1"/>
    <col min="775" max="775" width="13.28515625" style="41" customWidth="1"/>
    <col min="776" max="776" width="9.7109375" style="41" customWidth="1"/>
    <col min="777" max="777" width="1.7109375" style="41" customWidth="1"/>
    <col min="778" max="778" width="15" style="41" customWidth="1"/>
    <col min="779" max="1024" width="9.28515625" style="41"/>
    <col min="1025" max="1025" width="6.28515625" style="41" customWidth="1"/>
    <col min="1026" max="1026" width="6.7109375" style="41" customWidth="1"/>
    <col min="1027" max="1027" width="17.7109375" style="41" customWidth="1"/>
    <col min="1028" max="1028" width="81.7109375" style="41" customWidth="1"/>
    <col min="1029" max="1029" width="21.7109375" style="41" customWidth="1"/>
    <col min="1030" max="1030" width="10.7109375" style="41" customWidth="1"/>
    <col min="1031" max="1031" width="13.28515625" style="41" customWidth="1"/>
    <col min="1032" max="1032" width="9.7109375" style="41" customWidth="1"/>
    <col min="1033" max="1033" width="1.7109375" style="41" customWidth="1"/>
    <col min="1034" max="1034" width="15" style="41" customWidth="1"/>
    <col min="1035" max="1280" width="9.28515625" style="41"/>
    <col min="1281" max="1281" width="6.28515625" style="41" customWidth="1"/>
    <col min="1282" max="1282" width="6.7109375" style="41" customWidth="1"/>
    <col min="1283" max="1283" width="17.7109375" style="41" customWidth="1"/>
    <col min="1284" max="1284" width="81.7109375" style="41" customWidth="1"/>
    <col min="1285" max="1285" width="21.7109375" style="41" customWidth="1"/>
    <col min="1286" max="1286" width="10.7109375" style="41" customWidth="1"/>
    <col min="1287" max="1287" width="13.28515625" style="41" customWidth="1"/>
    <col min="1288" max="1288" width="9.7109375" style="41" customWidth="1"/>
    <col min="1289" max="1289" width="1.7109375" style="41" customWidth="1"/>
    <col min="1290" max="1290" width="15" style="41" customWidth="1"/>
    <col min="1291" max="1536" width="9.28515625" style="41"/>
    <col min="1537" max="1537" width="6.28515625" style="41" customWidth="1"/>
    <col min="1538" max="1538" width="6.7109375" style="41" customWidth="1"/>
    <col min="1539" max="1539" width="17.7109375" style="41" customWidth="1"/>
    <col min="1540" max="1540" width="81.7109375" style="41" customWidth="1"/>
    <col min="1541" max="1541" width="21.7109375" style="41" customWidth="1"/>
    <col min="1542" max="1542" width="10.7109375" style="41" customWidth="1"/>
    <col min="1543" max="1543" width="13.28515625" style="41" customWidth="1"/>
    <col min="1544" max="1544" width="9.7109375" style="41" customWidth="1"/>
    <col min="1545" max="1545" width="1.7109375" style="41" customWidth="1"/>
    <col min="1546" max="1546" width="15" style="41" customWidth="1"/>
    <col min="1547" max="1792" width="9.28515625" style="41"/>
    <col min="1793" max="1793" width="6.28515625" style="41" customWidth="1"/>
    <col min="1794" max="1794" width="6.7109375" style="41" customWidth="1"/>
    <col min="1795" max="1795" width="17.7109375" style="41" customWidth="1"/>
    <col min="1796" max="1796" width="81.7109375" style="41" customWidth="1"/>
    <col min="1797" max="1797" width="21.7109375" style="41" customWidth="1"/>
    <col min="1798" max="1798" width="10.7109375" style="41" customWidth="1"/>
    <col min="1799" max="1799" width="13.28515625" style="41" customWidth="1"/>
    <col min="1800" max="1800" width="9.7109375" style="41" customWidth="1"/>
    <col min="1801" max="1801" width="1.7109375" style="41" customWidth="1"/>
    <col min="1802" max="1802" width="15" style="41" customWidth="1"/>
    <col min="1803" max="2048" width="9.28515625" style="41"/>
    <col min="2049" max="2049" width="6.28515625" style="41" customWidth="1"/>
    <col min="2050" max="2050" width="6.7109375" style="41" customWidth="1"/>
    <col min="2051" max="2051" width="17.7109375" style="41" customWidth="1"/>
    <col min="2052" max="2052" width="81.7109375" style="41" customWidth="1"/>
    <col min="2053" max="2053" width="21.7109375" style="41" customWidth="1"/>
    <col min="2054" max="2054" width="10.7109375" style="41" customWidth="1"/>
    <col min="2055" max="2055" width="13.28515625" style="41" customWidth="1"/>
    <col min="2056" max="2056" width="9.7109375" style="41" customWidth="1"/>
    <col min="2057" max="2057" width="1.7109375" style="41" customWidth="1"/>
    <col min="2058" max="2058" width="15" style="41" customWidth="1"/>
    <col min="2059" max="2304" width="9.28515625" style="41"/>
    <col min="2305" max="2305" width="6.28515625" style="41" customWidth="1"/>
    <col min="2306" max="2306" width="6.7109375" style="41" customWidth="1"/>
    <col min="2307" max="2307" width="17.7109375" style="41" customWidth="1"/>
    <col min="2308" max="2308" width="81.7109375" style="41" customWidth="1"/>
    <col min="2309" max="2309" width="21.7109375" style="41" customWidth="1"/>
    <col min="2310" max="2310" width="10.7109375" style="41" customWidth="1"/>
    <col min="2311" max="2311" width="13.28515625" style="41" customWidth="1"/>
    <col min="2312" max="2312" width="9.7109375" style="41" customWidth="1"/>
    <col min="2313" max="2313" width="1.7109375" style="41" customWidth="1"/>
    <col min="2314" max="2314" width="15" style="41" customWidth="1"/>
    <col min="2315" max="2560" width="9.28515625" style="41"/>
    <col min="2561" max="2561" width="6.28515625" style="41" customWidth="1"/>
    <col min="2562" max="2562" width="6.7109375" style="41" customWidth="1"/>
    <col min="2563" max="2563" width="17.7109375" style="41" customWidth="1"/>
    <col min="2564" max="2564" width="81.7109375" style="41" customWidth="1"/>
    <col min="2565" max="2565" width="21.7109375" style="41" customWidth="1"/>
    <col min="2566" max="2566" width="10.7109375" style="41" customWidth="1"/>
    <col min="2567" max="2567" width="13.28515625" style="41" customWidth="1"/>
    <col min="2568" max="2568" width="9.7109375" style="41" customWidth="1"/>
    <col min="2569" max="2569" width="1.7109375" style="41" customWidth="1"/>
    <col min="2570" max="2570" width="15" style="41" customWidth="1"/>
    <col min="2571" max="2816" width="9.28515625" style="41"/>
    <col min="2817" max="2817" width="6.28515625" style="41" customWidth="1"/>
    <col min="2818" max="2818" width="6.7109375" style="41" customWidth="1"/>
    <col min="2819" max="2819" width="17.7109375" style="41" customWidth="1"/>
    <col min="2820" max="2820" width="81.7109375" style="41" customWidth="1"/>
    <col min="2821" max="2821" width="21.7109375" style="41" customWidth="1"/>
    <col min="2822" max="2822" width="10.7109375" style="41" customWidth="1"/>
    <col min="2823" max="2823" width="13.28515625" style="41" customWidth="1"/>
    <col min="2824" max="2824" width="9.7109375" style="41" customWidth="1"/>
    <col min="2825" max="2825" width="1.7109375" style="41" customWidth="1"/>
    <col min="2826" max="2826" width="15" style="41" customWidth="1"/>
    <col min="2827" max="3072" width="9.28515625" style="41"/>
    <col min="3073" max="3073" width="6.28515625" style="41" customWidth="1"/>
    <col min="3074" max="3074" width="6.7109375" style="41" customWidth="1"/>
    <col min="3075" max="3075" width="17.7109375" style="41" customWidth="1"/>
    <col min="3076" max="3076" width="81.7109375" style="41" customWidth="1"/>
    <col min="3077" max="3077" width="21.7109375" style="41" customWidth="1"/>
    <col min="3078" max="3078" width="10.7109375" style="41" customWidth="1"/>
    <col min="3079" max="3079" width="13.28515625" style="41" customWidth="1"/>
    <col min="3080" max="3080" width="9.7109375" style="41" customWidth="1"/>
    <col min="3081" max="3081" width="1.7109375" style="41" customWidth="1"/>
    <col min="3082" max="3082" width="15" style="41" customWidth="1"/>
    <col min="3083" max="3328" width="9.28515625" style="41"/>
    <col min="3329" max="3329" width="6.28515625" style="41" customWidth="1"/>
    <col min="3330" max="3330" width="6.7109375" style="41" customWidth="1"/>
    <col min="3331" max="3331" width="17.7109375" style="41" customWidth="1"/>
    <col min="3332" max="3332" width="81.7109375" style="41" customWidth="1"/>
    <col min="3333" max="3333" width="21.7109375" style="41" customWidth="1"/>
    <col min="3334" max="3334" width="10.7109375" style="41" customWidth="1"/>
    <col min="3335" max="3335" width="13.28515625" style="41" customWidth="1"/>
    <col min="3336" max="3336" width="9.7109375" style="41" customWidth="1"/>
    <col min="3337" max="3337" width="1.7109375" style="41" customWidth="1"/>
    <col min="3338" max="3338" width="15" style="41" customWidth="1"/>
    <col min="3339" max="3584" width="9.28515625" style="41"/>
    <col min="3585" max="3585" width="6.28515625" style="41" customWidth="1"/>
    <col min="3586" max="3586" width="6.7109375" style="41" customWidth="1"/>
    <col min="3587" max="3587" width="17.7109375" style="41" customWidth="1"/>
    <col min="3588" max="3588" width="81.7109375" style="41" customWidth="1"/>
    <col min="3589" max="3589" width="21.7109375" style="41" customWidth="1"/>
    <col min="3590" max="3590" width="10.7109375" style="41" customWidth="1"/>
    <col min="3591" max="3591" width="13.28515625" style="41" customWidth="1"/>
    <col min="3592" max="3592" width="9.7109375" style="41" customWidth="1"/>
    <col min="3593" max="3593" width="1.7109375" style="41" customWidth="1"/>
    <col min="3594" max="3594" width="15" style="41" customWidth="1"/>
    <col min="3595" max="3840" width="9.28515625" style="41"/>
    <col min="3841" max="3841" width="6.28515625" style="41" customWidth="1"/>
    <col min="3842" max="3842" width="6.7109375" style="41" customWidth="1"/>
    <col min="3843" max="3843" width="17.7109375" style="41" customWidth="1"/>
    <col min="3844" max="3844" width="81.7109375" style="41" customWidth="1"/>
    <col min="3845" max="3845" width="21.7109375" style="41" customWidth="1"/>
    <col min="3846" max="3846" width="10.7109375" style="41" customWidth="1"/>
    <col min="3847" max="3847" width="13.28515625" style="41" customWidth="1"/>
    <col min="3848" max="3848" width="9.7109375" style="41" customWidth="1"/>
    <col min="3849" max="3849" width="1.7109375" style="41" customWidth="1"/>
    <col min="3850" max="3850" width="15" style="41" customWidth="1"/>
    <col min="3851" max="4096" width="9.28515625" style="41"/>
    <col min="4097" max="4097" width="6.28515625" style="41" customWidth="1"/>
    <col min="4098" max="4098" width="6.7109375" style="41" customWidth="1"/>
    <col min="4099" max="4099" width="17.7109375" style="41" customWidth="1"/>
    <col min="4100" max="4100" width="81.7109375" style="41" customWidth="1"/>
    <col min="4101" max="4101" width="21.7109375" style="41" customWidth="1"/>
    <col min="4102" max="4102" width="10.7109375" style="41" customWidth="1"/>
    <col min="4103" max="4103" width="13.28515625" style="41" customWidth="1"/>
    <col min="4104" max="4104" width="9.7109375" style="41" customWidth="1"/>
    <col min="4105" max="4105" width="1.7109375" style="41" customWidth="1"/>
    <col min="4106" max="4106" width="15" style="41" customWidth="1"/>
    <col min="4107" max="4352" width="9.28515625" style="41"/>
    <col min="4353" max="4353" width="6.28515625" style="41" customWidth="1"/>
    <col min="4354" max="4354" width="6.7109375" style="41" customWidth="1"/>
    <col min="4355" max="4355" width="17.7109375" style="41" customWidth="1"/>
    <col min="4356" max="4356" width="81.7109375" style="41" customWidth="1"/>
    <col min="4357" max="4357" width="21.7109375" style="41" customWidth="1"/>
    <col min="4358" max="4358" width="10.7109375" style="41" customWidth="1"/>
    <col min="4359" max="4359" width="13.28515625" style="41" customWidth="1"/>
    <col min="4360" max="4360" width="9.7109375" style="41" customWidth="1"/>
    <col min="4361" max="4361" width="1.7109375" style="41" customWidth="1"/>
    <col min="4362" max="4362" width="15" style="41" customWidth="1"/>
    <col min="4363" max="4608" width="9.28515625" style="41"/>
    <col min="4609" max="4609" width="6.28515625" style="41" customWidth="1"/>
    <col min="4610" max="4610" width="6.7109375" style="41" customWidth="1"/>
    <col min="4611" max="4611" width="17.7109375" style="41" customWidth="1"/>
    <col min="4612" max="4612" width="81.7109375" style="41" customWidth="1"/>
    <col min="4613" max="4613" width="21.7109375" style="41" customWidth="1"/>
    <col min="4614" max="4614" width="10.7109375" style="41" customWidth="1"/>
    <col min="4615" max="4615" width="13.28515625" style="41" customWidth="1"/>
    <col min="4616" max="4616" width="9.7109375" style="41" customWidth="1"/>
    <col min="4617" max="4617" width="1.7109375" style="41" customWidth="1"/>
    <col min="4618" max="4618" width="15" style="41" customWidth="1"/>
    <col min="4619" max="4864" width="9.28515625" style="41"/>
    <col min="4865" max="4865" width="6.28515625" style="41" customWidth="1"/>
    <col min="4866" max="4866" width="6.7109375" style="41" customWidth="1"/>
    <col min="4867" max="4867" width="17.7109375" style="41" customWidth="1"/>
    <col min="4868" max="4868" width="81.7109375" style="41" customWidth="1"/>
    <col min="4869" max="4869" width="21.7109375" style="41" customWidth="1"/>
    <col min="4870" max="4870" width="10.7109375" style="41" customWidth="1"/>
    <col min="4871" max="4871" width="13.28515625" style="41" customWidth="1"/>
    <col min="4872" max="4872" width="9.7109375" style="41" customWidth="1"/>
    <col min="4873" max="4873" width="1.7109375" style="41" customWidth="1"/>
    <col min="4874" max="4874" width="15" style="41" customWidth="1"/>
    <col min="4875" max="5120" width="9.28515625" style="41"/>
    <col min="5121" max="5121" width="6.28515625" style="41" customWidth="1"/>
    <col min="5122" max="5122" width="6.7109375" style="41" customWidth="1"/>
    <col min="5123" max="5123" width="17.7109375" style="41" customWidth="1"/>
    <col min="5124" max="5124" width="81.7109375" style="41" customWidth="1"/>
    <col min="5125" max="5125" width="21.7109375" style="41" customWidth="1"/>
    <col min="5126" max="5126" width="10.7109375" style="41" customWidth="1"/>
    <col min="5127" max="5127" width="13.28515625" style="41" customWidth="1"/>
    <col min="5128" max="5128" width="9.7109375" style="41" customWidth="1"/>
    <col min="5129" max="5129" width="1.7109375" style="41" customWidth="1"/>
    <col min="5130" max="5130" width="15" style="41" customWidth="1"/>
    <col min="5131" max="5376" width="9.28515625" style="41"/>
    <col min="5377" max="5377" width="6.28515625" style="41" customWidth="1"/>
    <col min="5378" max="5378" width="6.7109375" style="41" customWidth="1"/>
    <col min="5379" max="5379" width="17.7109375" style="41" customWidth="1"/>
    <col min="5380" max="5380" width="81.7109375" style="41" customWidth="1"/>
    <col min="5381" max="5381" width="21.7109375" style="41" customWidth="1"/>
    <col min="5382" max="5382" width="10.7109375" style="41" customWidth="1"/>
    <col min="5383" max="5383" width="13.28515625" style="41" customWidth="1"/>
    <col min="5384" max="5384" width="9.7109375" style="41" customWidth="1"/>
    <col min="5385" max="5385" width="1.7109375" style="41" customWidth="1"/>
    <col min="5386" max="5386" width="15" style="41" customWidth="1"/>
    <col min="5387" max="5632" width="9.28515625" style="41"/>
    <col min="5633" max="5633" width="6.28515625" style="41" customWidth="1"/>
    <col min="5634" max="5634" width="6.7109375" style="41" customWidth="1"/>
    <col min="5635" max="5635" width="17.7109375" style="41" customWidth="1"/>
    <col min="5636" max="5636" width="81.7109375" style="41" customWidth="1"/>
    <col min="5637" max="5637" width="21.7109375" style="41" customWidth="1"/>
    <col min="5638" max="5638" width="10.7109375" style="41" customWidth="1"/>
    <col min="5639" max="5639" width="13.28515625" style="41" customWidth="1"/>
    <col min="5640" max="5640" width="9.7109375" style="41" customWidth="1"/>
    <col min="5641" max="5641" width="1.7109375" style="41" customWidth="1"/>
    <col min="5642" max="5642" width="15" style="41" customWidth="1"/>
    <col min="5643" max="5888" width="9.28515625" style="41"/>
    <col min="5889" max="5889" width="6.28515625" style="41" customWidth="1"/>
    <col min="5890" max="5890" width="6.7109375" style="41" customWidth="1"/>
    <col min="5891" max="5891" width="17.7109375" style="41" customWidth="1"/>
    <col min="5892" max="5892" width="81.7109375" style="41" customWidth="1"/>
    <col min="5893" max="5893" width="21.7109375" style="41" customWidth="1"/>
    <col min="5894" max="5894" width="10.7109375" style="41" customWidth="1"/>
    <col min="5895" max="5895" width="13.28515625" style="41" customWidth="1"/>
    <col min="5896" max="5896" width="9.7109375" style="41" customWidth="1"/>
    <col min="5897" max="5897" width="1.7109375" style="41" customWidth="1"/>
    <col min="5898" max="5898" width="15" style="41" customWidth="1"/>
    <col min="5899" max="6144" width="9.28515625" style="41"/>
    <col min="6145" max="6145" width="6.28515625" style="41" customWidth="1"/>
    <col min="6146" max="6146" width="6.7109375" style="41" customWidth="1"/>
    <col min="6147" max="6147" width="17.7109375" style="41" customWidth="1"/>
    <col min="6148" max="6148" width="81.7109375" style="41" customWidth="1"/>
    <col min="6149" max="6149" width="21.7109375" style="41" customWidth="1"/>
    <col min="6150" max="6150" width="10.7109375" style="41" customWidth="1"/>
    <col min="6151" max="6151" width="13.28515625" style="41" customWidth="1"/>
    <col min="6152" max="6152" width="9.7109375" style="41" customWidth="1"/>
    <col min="6153" max="6153" width="1.7109375" style="41" customWidth="1"/>
    <col min="6154" max="6154" width="15" style="41" customWidth="1"/>
    <col min="6155" max="6400" width="9.28515625" style="41"/>
    <col min="6401" max="6401" width="6.28515625" style="41" customWidth="1"/>
    <col min="6402" max="6402" width="6.7109375" style="41" customWidth="1"/>
    <col min="6403" max="6403" width="17.7109375" style="41" customWidth="1"/>
    <col min="6404" max="6404" width="81.7109375" style="41" customWidth="1"/>
    <col min="6405" max="6405" width="21.7109375" style="41" customWidth="1"/>
    <col min="6406" max="6406" width="10.7109375" style="41" customWidth="1"/>
    <col min="6407" max="6407" width="13.28515625" style="41" customWidth="1"/>
    <col min="6408" max="6408" width="9.7109375" style="41" customWidth="1"/>
    <col min="6409" max="6409" width="1.7109375" style="41" customWidth="1"/>
    <col min="6410" max="6410" width="15" style="41" customWidth="1"/>
    <col min="6411" max="6656" width="9.28515625" style="41"/>
    <col min="6657" max="6657" width="6.28515625" style="41" customWidth="1"/>
    <col min="6658" max="6658" width="6.7109375" style="41" customWidth="1"/>
    <col min="6659" max="6659" width="17.7109375" style="41" customWidth="1"/>
    <col min="6660" max="6660" width="81.7109375" style="41" customWidth="1"/>
    <col min="6661" max="6661" width="21.7109375" style="41" customWidth="1"/>
    <col min="6662" max="6662" width="10.7109375" style="41" customWidth="1"/>
    <col min="6663" max="6663" width="13.28515625" style="41" customWidth="1"/>
    <col min="6664" max="6664" width="9.7109375" style="41" customWidth="1"/>
    <col min="6665" max="6665" width="1.7109375" style="41" customWidth="1"/>
    <col min="6666" max="6666" width="15" style="41" customWidth="1"/>
    <col min="6667" max="6912" width="9.28515625" style="41"/>
    <col min="6913" max="6913" width="6.28515625" style="41" customWidth="1"/>
    <col min="6914" max="6914" width="6.7109375" style="41" customWidth="1"/>
    <col min="6915" max="6915" width="17.7109375" style="41" customWidth="1"/>
    <col min="6916" max="6916" width="81.7109375" style="41" customWidth="1"/>
    <col min="6917" max="6917" width="21.7109375" style="41" customWidth="1"/>
    <col min="6918" max="6918" width="10.7109375" style="41" customWidth="1"/>
    <col min="6919" max="6919" width="13.28515625" style="41" customWidth="1"/>
    <col min="6920" max="6920" width="9.7109375" style="41" customWidth="1"/>
    <col min="6921" max="6921" width="1.7109375" style="41" customWidth="1"/>
    <col min="6922" max="6922" width="15" style="41" customWidth="1"/>
    <col min="6923" max="7168" width="9.28515625" style="41"/>
    <col min="7169" max="7169" width="6.28515625" style="41" customWidth="1"/>
    <col min="7170" max="7170" width="6.7109375" style="41" customWidth="1"/>
    <col min="7171" max="7171" width="17.7109375" style="41" customWidth="1"/>
    <col min="7172" max="7172" width="81.7109375" style="41" customWidth="1"/>
    <col min="7173" max="7173" width="21.7109375" style="41" customWidth="1"/>
    <col min="7174" max="7174" width="10.7109375" style="41" customWidth="1"/>
    <col min="7175" max="7175" width="13.28515625" style="41" customWidth="1"/>
    <col min="7176" max="7176" width="9.7109375" style="41" customWidth="1"/>
    <col min="7177" max="7177" width="1.7109375" style="41" customWidth="1"/>
    <col min="7178" max="7178" width="15" style="41" customWidth="1"/>
    <col min="7179" max="7424" width="9.28515625" style="41"/>
    <col min="7425" max="7425" width="6.28515625" style="41" customWidth="1"/>
    <col min="7426" max="7426" width="6.7109375" style="41" customWidth="1"/>
    <col min="7427" max="7427" width="17.7109375" style="41" customWidth="1"/>
    <col min="7428" max="7428" width="81.7109375" style="41" customWidth="1"/>
    <col min="7429" max="7429" width="21.7109375" style="41" customWidth="1"/>
    <col min="7430" max="7430" width="10.7109375" style="41" customWidth="1"/>
    <col min="7431" max="7431" width="13.28515625" style="41" customWidth="1"/>
    <col min="7432" max="7432" width="9.7109375" style="41" customWidth="1"/>
    <col min="7433" max="7433" width="1.7109375" style="41" customWidth="1"/>
    <col min="7434" max="7434" width="15" style="41" customWidth="1"/>
    <col min="7435" max="7680" width="9.28515625" style="41"/>
    <col min="7681" max="7681" width="6.28515625" style="41" customWidth="1"/>
    <col min="7682" max="7682" width="6.7109375" style="41" customWidth="1"/>
    <col min="7683" max="7683" width="17.7109375" style="41" customWidth="1"/>
    <col min="7684" max="7684" width="81.7109375" style="41" customWidth="1"/>
    <col min="7685" max="7685" width="21.7109375" style="41" customWidth="1"/>
    <col min="7686" max="7686" width="10.7109375" style="41" customWidth="1"/>
    <col min="7687" max="7687" width="13.28515625" style="41" customWidth="1"/>
    <col min="7688" max="7688" width="9.7109375" style="41" customWidth="1"/>
    <col min="7689" max="7689" width="1.7109375" style="41" customWidth="1"/>
    <col min="7690" max="7690" width="15" style="41" customWidth="1"/>
    <col min="7691" max="7936" width="9.28515625" style="41"/>
    <col min="7937" max="7937" width="6.28515625" style="41" customWidth="1"/>
    <col min="7938" max="7938" width="6.7109375" style="41" customWidth="1"/>
    <col min="7939" max="7939" width="17.7109375" style="41" customWidth="1"/>
    <col min="7940" max="7940" width="81.7109375" style="41" customWidth="1"/>
    <col min="7941" max="7941" width="21.7109375" style="41" customWidth="1"/>
    <col min="7942" max="7942" width="10.7109375" style="41" customWidth="1"/>
    <col min="7943" max="7943" width="13.28515625" style="41" customWidth="1"/>
    <col min="7944" max="7944" width="9.7109375" style="41" customWidth="1"/>
    <col min="7945" max="7945" width="1.7109375" style="41" customWidth="1"/>
    <col min="7946" max="7946" width="15" style="41" customWidth="1"/>
    <col min="7947" max="8192" width="9.28515625" style="41"/>
    <col min="8193" max="8193" width="6.28515625" style="41" customWidth="1"/>
    <col min="8194" max="8194" width="6.7109375" style="41" customWidth="1"/>
    <col min="8195" max="8195" width="17.7109375" style="41" customWidth="1"/>
    <col min="8196" max="8196" width="81.7109375" style="41" customWidth="1"/>
    <col min="8197" max="8197" width="21.7109375" style="41" customWidth="1"/>
    <col min="8198" max="8198" width="10.7109375" style="41" customWidth="1"/>
    <col min="8199" max="8199" width="13.28515625" style="41" customWidth="1"/>
    <col min="8200" max="8200" width="9.7109375" style="41" customWidth="1"/>
    <col min="8201" max="8201" width="1.7109375" style="41" customWidth="1"/>
    <col min="8202" max="8202" width="15" style="41" customWidth="1"/>
    <col min="8203" max="8448" width="9.28515625" style="41"/>
    <col min="8449" max="8449" width="6.28515625" style="41" customWidth="1"/>
    <col min="8450" max="8450" width="6.7109375" style="41" customWidth="1"/>
    <col min="8451" max="8451" width="17.7109375" style="41" customWidth="1"/>
    <col min="8452" max="8452" width="81.7109375" style="41" customWidth="1"/>
    <col min="8453" max="8453" width="21.7109375" style="41" customWidth="1"/>
    <col min="8454" max="8454" width="10.7109375" style="41" customWidth="1"/>
    <col min="8455" max="8455" width="13.28515625" style="41" customWidth="1"/>
    <col min="8456" max="8456" width="9.7109375" style="41" customWidth="1"/>
    <col min="8457" max="8457" width="1.7109375" style="41" customWidth="1"/>
    <col min="8458" max="8458" width="15" style="41" customWidth="1"/>
    <col min="8459" max="8704" width="9.28515625" style="41"/>
    <col min="8705" max="8705" width="6.28515625" style="41" customWidth="1"/>
    <col min="8706" max="8706" width="6.7109375" style="41" customWidth="1"/>
    <col min="8707" max="8707" width="17.7109375" style="41" customWidth="1"/>
    <col min="8708" max="8708" width="81.7109375" style="41" customWidth="1"/>
    <col min="8709" max="8709" width="21.7109375" style="41" customWidth="1"/>
    <col min="8710" max="8710" width="10.7109375" style="41" customWidth="1"/>
    <col min="8711" max="8711" width="13.28515625" style="41" customWidth="1"/>
    <col min="8712" max="8712" width="9.7109375" style="41" customWidth="1"/>
    <col min="8713" max="8713" width="1.7109375" style="41" customWidth="1"/>
    <col min="8714" max="8714" width="15" style="41" customWidth="1"/>
    <col min="8715" max="8960" width="9.28515625" style="41"/>
    <col min="8961" max="8961" width="6.28515625" style="41" customWidth="1"/>
    <col min="8962" max="8962" width="6.7109375" style="41" customWidth="1"/>
    <col min="8963" max="8963" width="17.7109375" style="41" customWidth="1"/>
    <col min="8964" max="8964" width="81.7109375" style="41" customWidth="1"/>
    <col min="8965" max="8965" width="21.7109375" style="41" customWidth="1"/>
    <col min="8966" max="8966" width="10.7109375" style="41" customWidth="1"/>
    <col min="8967" max="8967" width="13.28515625" style="41" customWidth="1"/>
    <col min="8968" max="8968" width="9.7109375" style="41" customWidth="1"/>
    <col min="8969" max="8969" width="1.7109375" style="41" customWidth="1"/>
    <col min="8970" max="8970" width="15" style="41" customWidth="1"/>
    <col min="8971" max="9216" width="9.28515625" style="41"/>
    <col min="9217" max="9217" width="6.28515625" style="41" customWidth="1"/>
    <col min="9218" max="9218" width="6.7109375" style="41" customWidth="1"/>
    <col min="9219" max="9219" width="17.7109375" style="41" customWidth="1"/>
    <col min="9220" max="9220" width="81.7109375" style="41" customWidth="1"/>
    <col min="9221" max="9221" width="21.7109375" style="41" customWidth="1"/>
    <col min="9222" max="9222" width="10.7109375" style="41" customWidth="1"/>
    <col min="9223" max="9223" width="13.28515625" style="41" customWidth="1"/>
    <col min="9224" max="9224" width="9.7109375" style="41" customWidth="1"/>
    <col min="9225" max="9225" width="1.7109375" style="41" customWidth="1"/>
    <col min="9226" max="9226" width="15" style="41" customWidth="1"/>
    <col min="9227" max="9472" width="9.28515625" style="41"/>
    <col min="9473" max="9473" width="6.28515625" style="41" customWidth="1"/>
    <col min="9474" max="9474" width="6.7109375" style="41" customWidth="1"/>
    <col min="9475" max="9475" width="17.7109375" style="41" customWidth="1"/>
    <col min="9476" max="9476" width="81.7109375" style="41" customWidth="1"/>
    <col min="9477" max="9477" width="21.7109375" style="41" customWidth="1"/>
    <col min="9478" max="9478" width="10.7109375" style="41" customWidth="1"/>
    <col min="9479" max="9479" width="13.28515625" style="41" customWidth="1"/>
    <col min="9480" max="9480" width="9.7109375" style="41" customWidth="1"/>
    <col min="9481" max="9481" width="1.7109375" style="41" customWidth="1"/>
    <col min="9482" max="9482" width="15" style="41" customWidth="1"/>
    <col min="9483" max="9728" width="9.28515625" style="41"/>
    <col min="9729" max="9729" width="6.28515625" style="41" customWidth="1"/>
    <col min="9730" max="9730" width="6.7109375" style="41" customWidth="1"/>
    <col min="9731" max="9731" width="17.7109375" style="41" customWidth="1"/>
    <col min="9732" max="9732" width="81.7109375" style="41" customWidth="1"/>
    <col min="9733" max="9733" width="21.7109375" style="41" customWidth="1"/>
    <col min="9734" max="9734" width="10.7109375" style="41" customWidth="1"/>
    <col min="9735" max="9735" width="13.28515625" style="41" customWidth="1"/>
    <col min="9736" max="9736" width="9.7109375" style="41" customWidth="1"/>
    <col min="9737" max="9737" width="1.7109375" style="41" customWidth="1"/>
    <col min="9738" max="9738" width="15" style="41" customWidth="1"/>
    <col min="9739" max="9984" width="9.28515625" style="41"/>
    <col min="9985" max="9985" width="6.28515625" style="41" customWidth="1"/>
    <col min="9986" max="9986" width="6.7109375" style="41" customWidth="1"/>
    <col min="9987" max="9987" width="17.7109375" style="41" customWidth="1"/>
    <col min="9988" max="9988" width="81.7109375" style="41" customWidth="1"/>
    <col min="9989" max="9989" width="21.7109375" style="41" customWidth="1"/>
    <col min="9990" max="9990" width="10.7109375" style="41" customWidth="1"/>
    <col min="9991" max="9991" width="13.28515625" style="41" customWidth="1"/>
    <col min="9992" max="9992" width="9.7109375" style="41" customWidth="1"/>
    <col min="9993" max="9993" width="1.7109375" style="41" customWidth="1"/>
    <col min="9994" max="9994" width="15" style="41" customWidth="1"/>
    <col min="9995" max="10240" width="9.28515625" style="41"/>
    <col min="10241" max="10241" width="6.28515625" style="41" customWidth="1"/>
    <col min="10242" max="10242" width="6.7109375" style="41" customWidth="1"/>
    <col min="10243" max="10243" width="17.7109375" style="41" customWidth="1"/>
    <col min="10244" max="10244" width="81.7109375" style="41" customWidth="1"/>
    <col min="10245" max="10245" width="21.7109375" style="41" customWidth="1"/>
    <col min="10246" max="10246" width="10.7109375" style="41" customWidth="1"/>
    <col min="10247" max="10247" width="13.28515625" style="41" customWidth="1"/>
    <col min="10248" max="10248" width="9.7109375" style="41" customWidth="1"/>
    <col min="10249" max="10249" width="1.7109375" style="41" customWidth="1"/>
    <col min="10250" max="10250" width="15" style="41" customWidth="1"/>
    <col min="10251" max="10496" width="9.28515625" style="41"/>
    <col min="10497" max="10497" width="6.28515625" style="41" customWidth="1"/>
    <col min="10498" max="10498" width="6.7109375" style="41" customWidth="1"/>
    <col min="10499" max="10499" width="17.7109375" style="41" customWidth="1"/>
    <col min="10500" max="10500" width="81.7109375" style="41" customWidth="1"/>
    <col min="10501" max="10501" width="21.7109375" style="41" customWidth="1"/>
    <col min="10502" max="10502" width="10.7109375" style="41" customWidth="1"/>
    <col min="10503" max="10503" width="13.28515625" style="41" customWidth="1"/>
    <col min="10504" max="10504" width="9.7109375" style="41" customWidth="1"/>
    <col min="10505" max="10505" width="1.7109375" style="41" customWidth="1"/>
    <col min="10506" max="10506" width="15" style="41" customWidth="1"/>
    <col min="10507" max="10752" width="9.28515625" style="41"/>
    <col min="10753" max="10753" width="6.28515625" style="41" customWidth="1"/>
    <col min="10754" max="10754" width="6.7109375" style="41" customWidth="1"/>
    <col min="10755" max="10755" width="17.7109375" style="41" customWidth="1"/>
    <col min="10756" max="10756" width="81.7109375" style="41" customWidth="1"/>
    <col min="10757" max="10757" width="21.7109375" style="41" customWidth="1"/>
    <col min="10758" max="10758" width="10.7109375" style="41" customWidth="1"/>
    <col min="10759" max="10759" width="13.28515625" style="41" customWidth="1"/>
    <col min="10760" max="10760" width="9.7109375" style="41" customWidth="1"/>
    <col min="10761" max="10761" width="1.7109375" style="41" customWidth="1"/>
    <col min="10762" max="10762" width="15" style="41" customWidth="1"/>
    <col min="10763" max="11008" width="9.28515625" style="41"/>
    <col min="11009" max="11009" width="6.28515625" style="41" customWidth="1"/>
    <col min="11010" max="11010" width="6.7109375" style="41" customWidth="1"/>
    <col min="11011" max="11011" width="17.7109375" style="41" customWidth="1"/>
    <col min="11012" max="11012" width="81.7109375" style="41" customWidth="1"/>
    <col min="11013" max="11013" width="21.7109375" style="41" customWidth="1"/>
    <col min="11014" max="11014" width="10.7109375" style="41" customWidth="1"/>
    <col min="11015" max="11015" width="13.28515625" style="41" customWidth="1"/>
    <col min="11016" max="11016" width="9.7109375" style="41" customWidth="1"/>
    <col min="11017" max="11017" width="1.7109375" style="41" customWidth="1"/>
    <col min="11018" max="11018" width="15" style="41" customWidth="1"/>
    <col min="11019" max="11264" width="9.28515625" style="41"/>
    <col min="11265" max="11265" width="6.28515625" style="41" customWidth="1"/>
    <col min="11266" max="11266" width="6.7109375" style="41" customWidth="1"/>
    <col min="11267" max="11267" width="17.7109375" style="41" customWidth="1"/>
    <col min="11268" max="11268" width="81.7109375" style="41" customWidth="1"/>
    <col min="11269" max="11269" width="21.7109375" style="41" customWidth="1"/>
    <col min="11270" max="11270" width="10.7109375" style="41" customWidth="1"/>
    <col min="11271" max="11271" width="13.28515625" style="41" customWidth="1"/>
    <col min="11272" max="11272" width="9.7109375" style="41" customWidth="1"/>
    <col min="11273" max="11273" width="1.7109375" style="41" customWidth="1"/>
    <col min="11274" max="11274" width="15" style="41" customWidth="1"/>
    <col min="11275" max="11520" width="9.28515625" style="41"/>
    <col min="11521" max="11521" width="6.28515625" style="41" customWidth="1"/>
    <col min="11522" max="11522" width="6.7109375" style="41" customWidth="1"/>
    <col min="11523" max="11523" width="17.7109375" style="41" customWidth="1"/>
    <col min="11524" max="11524" width="81.7109375" style="41" customWidth="1"/>
    <col min="11525" max="11525" width="21.7109375" style="41" customWidth="1"/>
    <col min="11526" max="11526" width="10.7109375" style="41" customWidth="1"/>
    <col min="11527" max="11527" width="13.28515625" style="41" customWidth="1"/>
    <col min="11528" max="11528" width="9.7109375" style="41" customWidth="1"/>
    <col min="11529" max="11529" width="1.7109375" style="41" customWidth="1"/>
    <col min="11530" max="11530" width="15" style="41" customWidth="1"/>
    <col min="11531" max="11776" width="9.28515625" style="41"/>
    <col min="11777" max="11777" width="6.28515625" style="41" customWidth="1"/>
    <col min="11778" max="11778" width="6.7109375" style="41" customWidth="1"/>
    <col min="11779" max="11779" width="17.7109375" style="41" customWidth="1"/>
    <col min="11780" max="11780" width="81.7109375" style="41" customWidth="1"/>
    <col min="11781" max="11781" width="21.7109375" style="41" customWidth="1"/>
    <col min="11782" max="11782" width="10.7109375" style="41" customWidth="1"/>
    <col min="11783" max="11783" width="13.28515625" style="41" customWidth="1"/>
    <col min="11784" max="11784" width="9.7109375" style="41" customWidth="1"/>
    <col min="11785" max="11785" width="1.7109375" style="41" customWidth="1"/>
    <col min="11786" max="11786" width="15" style="41" customWidth="1"/>
    <col min="11787" max="12032" width="9.28515625" style="41"/>
    <col min="12033" max="12033" width="6.28515625" style="41" customWidth="1"/>
    <col min="12034" max="12034" width="6.7109375" style="41" customWidth="1"/>
    <col min="12035" max="12035" width="17.7109375" style="41" customWidth="1"/>
    <col min="12036" max="12036" width="81.7109375" style="41" customWidth="1"/>
    <col min="12037" max="12037" width="21.7109375" style="41" customWidth="1"/>
    <col min="12038" max="12038" width="10.7109375" style="41" customWidth="1"/>
    <col min="12039" max="12039" width="13.28515625" style="41" customWidth="1"/>
    <col min="12040" max="12040" width="9.7109375" style="41" customWidth="1"/>
    <col min="12041" max="12041" width="1.7109375" style="41" customWidth="1"/>
    <col min="12042" max="12042" width="15" style="41" customWidth="1"/>
    <col min="12043" max="12288" width="9.28515625" style="41"/>
    <col min="12289" max="12289" width="6.28515625" style="41" customWidth="1"/>
    <col min="12290" max="12290" width="6.7109375" style="41" customWidth="1"/>
    <col min="12291" max="12291" width="17.7109375" style="41" customWidth="1"/>
    <col min="12292" max="12292" width="81.7109375" style="41" customWidth="1"/>
    <col min="12293" max="12293" width="21.7109375" style="41" customWidth="1"/>
    <col min="12294" max="12294" width="10.7109375" style="41" customWidth="1"/>
    <col min="12295" max="12295" width="13.28515625" style="41" customWidth="1"/>
    <col min="12296" max="12296" width="9.7109375" style="41" customWidth="1"/>
    <col min="12297" max="12297" width="1.7109375" style="41" customWidth="1"/>
    <col min="12298" max="12298" width="15" style="41" customWidth="1"/>
    <col min="12299" max="12544" width="9.28515625" style="41"/>
    <col min="12545" max="12545" width="6.28515625" style="41" customWidth="1"/>
    <col min="12546" max="12546" width="6.7109375" style="41" customWidth="1"/>
    <col min="12547" max="12547" width="17.7109375" style="41" customWidth="1"/>
    <col min="12548" max="12548" width="81.7109375" style="41" customWidth="1"/>
    <col min="12549" max="12549" width="21.7109375" style="41" customWidth="1"/>
    <col min="12550" max="12550" width="10.7109375" style="41" customWidth="1"/>
    <col min="12551" max="12551" width="13.28515625" style="41" customWidth="1"/>
    <col min="12552" max="12552" width="9.7109375" style="41" customWidth="1"/>
    <col min="12553" max="12553" width="1.7109375" style="41" customWidth="1"/>
    <col min="12554" max="12554" width="15" style="41" customWidth="1"/>
    <col min="12555" max="12800" width="9.28515625" style="41"/>
    <col min="12801" max="12801" width="6.28515625" style="41" customWidth="1"/>
    <col min="12802" max="12802" width="6.7109375" style="41" customWidth="1"/>
    <col min="12803" max="12803" width="17.7109375" style="41" customWidth="1"/>
    <col min="12804" max="12804" width="81.7109375" style="41" customWidth="1"/>
    <col min="12805" max="12805" width="21.7109375" style="41" customWidth="1"/>
    <col min="12806" max="12806" width="10.7109375" style="41" customWidth="1"/>
    <col min="12807" max="12807" width="13.28515625" style="41" customWidth="1"/>
    <col min="12808" max="12808" width="9.7109375" style="41" customWidth="1"/>
    <col min="12809" max="12809" width="1.7109375" style="41" customWidth="1"/>
    <col min="12810" max="12810" width="15" style="41" customWidth="1"/>
    <col min="12811" max="13056" width="9.28515625" style="41"/>
    <col min="13057" max="13057" width="6.28515625" style="41" customWidth="1"/>
    <col min="13058" max="13058" width="6.7109375" style="41" customWidth="1"/>
    <col min="13059" max="13059" width="17.7109375" style="41" customWidth="1"/>
    <col min="13060" max="13060" width="81.7109375" style="41" customWidth="1"/>
    <col min="13061" max="13061" width="21.7109375" style="41" customWidth="1"/>
    <col min="13062" max="13062" width="10.7109375" style="41" customWidth="1"/>
    <col min="13063" max="13063" width="13.28515625" style="41" customWidth="1"/>
    <col min="13064" max="13064" width="9.7109375" style="41" customWidth="1"/>
    <col min="13065" max="13065" width="1.7109375" style="41" customWidth="1"/>
    <col min="13066" max="13066" width="15" style="41" customWidth="1"/>
    <col min="13067" max="13312" width="9.28515625" style="41"/>
    <col min="13313" max="13313" width="6.28515625" style="41" customWidth="1"/>
    <col min="13314" max="13314" width="6.7109375" style="41" customWidth="1"/>
    <col min="13315" max="13315" width="17.7109375" style="41" customWidth="1"/>
    <col min="13316" max="13316" width="81.7109375" style="41" customWidth="1"/>
    <col min="13317" max="13317" width="21.7109375" style="41" customWidth="1"/>
    <col min="13318" max="13318" width="10.7109375" style="41" customWidth="1"/>
    <col min="13319" max="13319" width="13.28515625" style="41" customWidth="1"/>
    <col min="13320" max="13320" width="9.7109375" style="41" customWidth="1"/>
    <col min="13321" max="13321" width="1.7109375" style="41" customWidth="1"/>
    <col min="13322" max="13322" width="15" style="41" customWidth="1"/>
    <col min="13323" max="13568" width="9.28515625" style="41"/>
    <col min="13569" max="13569" width="6.28515625" style="41" customWidth="1"/>
    <col min="13570" max="13570" width="6.7109375" style="41" customWidth="1"/>
    <col min="13571" max="13571" width="17.7109375" style="41" customWidth="1"/>
    <col min="13572" max="13572" width="81.7109375" style="41" customWidth="1"/>
    <col min="13573" max="13573" width="21.7109375" style="41" customWidth="1"/>
    <col min="13574" max="13574" width="10.7109375" style="41" customWidth="1"/>
    <col min="13575" max="13575" width="13.28515625" style="41" customWidth="1"/>
    <col min="13576" max="13576" width="9.7109375" style="41" customWidth="1"/>
    <col min="13577" max="13577" width="1.7109375" style="41" customWidth="1"/>
    <col min="13578" max="13578" width="15" style="41" customWidth="1"/>
    <col min="13579" max="13824" width="9.28515625" style="41"/>
    <col min="13825" max="13825" width="6.28515625" style="41" customWidth="1"/>
    <col min="13826" max="13826" width="6.7109375" style="41" customWidth="1"/>
    <col min="13827" max="13827" width="17.7109375" style="41" customWidth="1"/>
    <col min="13828" max="13828" width="81.7109375" style="41" customWidth="1"/>
    <col min="13829" max="13829" width="21.7109375" style="41" customWidth="1"/>
    <col min="13830" max="13830" width="10.7109375" style="41" customWidth="1"/>
    <col min="13831" max="13831" width="13.28515625" style="41" customWidth="1"/>
    <col min="13832" max="13832" width="9.7109375" style="41" customWidth="1"/>
    <col min="13833" max="13833" width="1.7109375" style="41" customWidth="1"/>
    <col min="13834" max="13834" width="15" style="41" customWidth="1"/>
    <col min="13835" max="14080" width="9.28515625" style="41"/>
    <col min="14081" max="14081" width="6.28515625" style="41" customWidth="1"/>
    <col min="14082" max="14082" width="6.7109375" style="41" customWidth="1"/>
    <col min="14083" max="14083" width="17.7109375" style="41" customWidth="1"/>
    <col min="14084" max="14084" width="81.7109375" style="41" customWidth="1"/>
    <col min="14085" max="14085" width="21.7109375" style="41" customWidth="1"/>
    <col min="14086" max="14086" width="10.7109375" style="41" customWidth="1"/>
    <col min="14087" max="14087" width="13.28515625" style="41" customWidth="1"/>
    <col min="14088" max="14088" width="9.7109375" style="41" customWidth="1"/>
    <col min="14089" max="14089" width="1.7109375" style="41" customWidth="1"/>
    <col min="14090" max="14090" width="15" style="41" customWidth="1"/>
    <col min="14091" max="14336" width="9.28515625" style="41"/>
    <col min="14337" max="14337" width="6.28515625" style="41" customWidth="1"/>
    <col min="14338" max="14338" width="6.7109375" style="41" customWidth="1"/>
    <col min="14339" max="14339" width="17.7109375" style="41" customWidth="1"/>
    <col min="14340" max="14340" width="81.7109375" style="41" customWidth="1"/>
    <col min="14341" max="14341" width="21.7109375" style="41" customWidth="1"/>
    <col min="14342" max="14342" width="10.7109375" style="41" customWidth="1"/>
    <col min="14343" max="14343" width="13.28515625" style="41" customWidth="1"/>
    <col min="14344" max="14344" width="9.7109375" style="41" customWidth="1"/>
    <col min="14345" max="14345" width="1.7109375" style="41" customWidth="1"/>
    <col min="14346" max="14346" width="15" style="41" customWidth="1"/>
    <col min="14347" max="14592" width="9.28515625" style="41"/>
    <col min="14593" max="14593" width="6.28515625" style="41" customWidth="1"/>
    <col min="14594" max="14594" width="6.7109375" style="41" customWidth="1"/>
    <col min="14595" max="14595" width="17.7109375" style="41" customWidth="1"/>
    <col min="14596" max="14596" width="81.7109375" style="41" customWidth="1"/>
    <col min="14597" max="14597" width="21.7109375" style="41" customWidth="1"/>
    <col min="14598" max="14598" width="10.7109375" style="41" customWidth="1"/>
    <col min="14599" max="14599" width="13.28515625" style="41" customWidth="1"/>
    <col min="14600" max="14600" width="9.7109375" style="41" customWidth="1"/>
    <col min="14601" max="14601" width="1.7109375" style="41" customWidth="1"/>
    <col min="14602" max="14602" width="15" style="41" customWidth="1"/>
    <col min="14603" max="14848" width="9.28515625" style="41"/>
    <col min="14849" max="14849" width="6.28515625" style="41" customWidth="1"/>
    <col min="14850" max="14850" width="6.7109375" style="41" customWidth="1"/>
    <col min="14851" max="14851" width="17.7109375" style="41" customWidth="1"/>
    <col min="14852" max="14852" width="81.7109375" style="41" customWidth="1"/>
    <col min="14853" max="14853" width="21.7109375" style="41" customWidth="1"/>
    <col min="14854" max="14854" width="10.7109375" style="41" customWidth="1"/>
    <col min="14855" max="14855" width="13.28515625" style="41" customWidth="1"/>
    <col min="14856" max="14856" width="9.7109375" style="41" customWidth="1"/>
    <col min="14857" max="14857" width="1.7109375" style="41" customWidth="1"/>
    <col min="14858" max="14858" width="15" style="41" customWidth="1"/>
    <col min="14859" max="15104" width="9.28515625" style="41"/>
    <col min="15105" max="15105" width="6.28515625" style="41" customWidth="1"/>
    <col min="15106" max="15106" width="6.7109375" style="41" customWidth="1"/>
    <col min="15107" max="15107" width="17.7109375" style="41" customWidth="1"/>
    <col min="15108" max="15108" width="81.7109375" style="41" customWidth="1"/>
    <col min="15109" max="15109" width="21.7109375" style="41" customWidth="1"/>
    <col min="15110" max="15110" width="10.7109375" style="41" customWidth="1"/>
    <col min="15111" max="15111" width="13.28515625" style="41" customWidth="1"/>
    <col min="15112" max="15112" width="9.7109375" style="41" customWidth="1"/>
    <col min="15113" max="15113" width="1.7109375" style="41" customWidth="1"/>
    <col min="15114" max="15114" width="15" style="41" customWidth="1"/>
    <col min="15115" max="15360" width="9.28515625" style="41"/>
    <col min="15361" max="15361" width="6.28515625" style="41" customWidth="1"/>
    <col min="15362" max="15362" width="6.7109375" style="41" customWidth="1"/>
    <col min="15363" max="15363" width="17.7109375" style="41" customWidth="1"/>
    <col min="15364" max="15364" width="81.7109375" style="41" customWidth="1"/>
    <col min="15365" max="15365" width="21.7109375" style="41" customWidth="1"/>
    <col min="15366" max="15366" width="10.7109375" style="41" customWidth="1"/>
    <col min="15367" max="15367" width="13.28515625" style="41" customWidth="1"/>
    <col min="15368" max="15368" width="9.7109375" style="41" customWidth="1"/>
    <col min="15369" max="15369" width="1.7109375" style="41" customWidth="1"/>
    <col min="15370" max="15370" width="15" style="41" customWidth="1"/>
    <col min="15371" max="15616" width="9.28515625" style="41"/>
    <col min="15617" max="15617" width="6.28515625" style="41" customWidth="1"/>
    <col min="15618" max="15618" width="6.7109375" style="41" customWidth="1"/>
    <col min="15619" max="15619" width="17.7109375" style="41" customWidth="1"/>
    <col min="15620" max="15620" width="81.7109375" style="41" customWidth="1"/>
    <col min="15621" max="15621" width="21.7109375" style="41" customWidth="1"/>
    <col min="15622" max="15622" width="10.7109375" style="41" customWidth="1"/>
    <col min="15623" max="15623" width="13.28515625" style="41" customWidth="1"/>
    <col min="15624" max="15624" width="9.7109375" style="41" customWidth="1"/>
    <col min="15625" max="15625" width="1.7109375" style="41" customWidth="1"/>
    <col min="15626" max="15626" width="15" style="41" customWidth="1"/>
    <col min="15627" max="15872" width="9.28515625" style="41"/>
    <col min="15873" max="15873" width="6.28515625" style="41" customWidth="1"/>
    <col min="15874" max="15874" width="6.7109375" style="41" customWidth="1"/>
    <col min="15875" max="15875" width="17.7109375" style="41" customWidth="1"/>
    <col min="15876" max="15876" width="81.7109375" style="41" customWidth="1"/>
    <col min="15877" max="15877" width="21.7109375" style="41" customWidth="1"/>
    <col min="15878" max="15878" width="10.7109375" style="41" customWidth="1"/>
    <col min="15879" max="15879" width="13.28515625" style="41" customWidth="1"/>
    <col min="15880" max="15880" width="9.7109375" style="41" customWidth="1"/>
    <col min="15881" max="15881" width="1.7109375" style="41" customWidth="1"/>
    <col min="15882" max="15882" width="15" style="41" customWidth="1"/>
    <col min="15883" max="16128" width="9.28515625" style="41"/>
    <col min="16129" max="16129" width="6.28515625" style="41" customWidth="1"/>
    <col min="16130" max="16130" width="6.7109375" style="41" customWidth="1"/>
    <col min="16131" max="16131" width="17.7109375" style="41" customWidth="1"/>
    <col min="16132" max="16132" width="81.7109375" style="41" customWidth="1"/>
    <col min="16133" max="16133" width="21.7109375" style="41" customWidth="1"/>
    <col min="16134" max="16134" width="10.7109375" style="41" customWidth="1"/>
    <col min="16135" max="16135" width="13.28515625" style="41" customWidth="1"/>
    <col min="16136" max="16136" width="9.7109375" style="41" customWidth="1"/>
    <col min="16137" max="16137" width="1.7109375" style="41" customWidth="1"/>
    <col min="16138" max="16138" width="15" style="41" customWidth="1"/>
    <col min="16139" max="16384" width="9.28515625" style="41"/>
  </cols>
  <sheetData>
    <row r="1" spans="1:10" s="27" customFormat="1" ht="35.65" customHeight="1" x14ac:dyDescent="0.25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s="27" customFormat="1" ht="35.65" customHeight="1" x14ac:dyDescent="0.25">
      <c r="A2" s="108" t="s">
        <v>242</v>
      </c>
      <c r="B2" s="108"/>
      <c r="C2" s="108"/>
      <c r="D2" s="108"/>
      <c r="E2" s="108"/>
      <c r="F2" s="108"/>
      <c r="G2" s="108"/>
      <c r="H2" s="108"/>
      <c r="I2" s="108"/>
    </row>
    <row r="3" spans="1:10" s="27" customFormat="1" ht="35.65" customHeight="1" x14ac:dyDescent="0.25">
      <c r="A3" s="109" t="s">
        <v>481</v>
      </c>
      <c r="B3" s="109"/>
      <c r="C3" s="109"/>
      <c r="D3" s="109"/>
      <c r="E3" s="109"/>
      <c r="F3" s="109"/>
      <c r="G3" s="109"/>
      <c r="H3" s="109"/>
      <c r="I3" s="109"/>
    </row>
    <row r="4" spans="1:10" s="27" customFormat="1" ht="35.65" customHeight="1" x14ac:dyDescent="0.25">
      <c r="A4" s="110" t="s">
        <v>243</v>
      </c>
      <c r="B4" s="110"/>
      <c r="C4" s="110"/>
      <c r="D4" s="110"/>
      <c r="E4" s="110"/>
      <c r="F4" s="110"/>
      <c r="G4" s="110"/>
      <c r="H4" s="110"/>
      <c r="I4" s="110"/>
    </row>
    <row r="5" spans="1:10" s="28" customFormat="1" ht="35.65" customHeight="1" x14ac:dyDescent="0.25">
      <c r="B5" s="29"/>
      <c r="C5" s="30" t="s">
        <v>244</v>
      </c>
      <c r="D5" s="111" t="s">
        <v>390</v>
      </c>
      <c r="E5" s="111"/>
      <c r="F5" s="111"/>
      <c r="G5" s="31"/>
      <c r="H5" s="32"/>
      <c r="I5" s="31"/>
      <c r="J5" s="112" t="s">
        <v>245</v>
      </c>
    </row>
    <row r="6" spans="1:10" s="81" customFormat="1" ht="38.25" customHeight="1" x14ac:dyDescent="0.2">
      <c r="B6" s="33"/>
      <c r="H6" s="34"/>
      <c r="J6" s="113"/>
    </row>
    <row r="7" spans="1:10" s="81" customFormat="1" ht="24.75" customHeight="1" x14ac:dyDescent="0.2">
      <c r="B7" s="33"/>
      <c r="H7" s="34"/>
      <c r="J7" s="103" t="s">
        <v>246</v>
      </c>
    </row>
    <row r="8" spans="1:10" ht="12.75" customHeight="1" x14ac:dyDescent="0.2">
      <c r="A8" s="35"/>
      <c r="B8" s="35"/>
      <c r="C8" s="36"/>
      <c r="D8" s="37"/>
      <c r="E8" s="38"/>
      <c r="F8" s="39"/>
      <c r="G8" s="39"/>
      <c r="H8" s="40" t="s">
        <v>247</v>
      </c>
      <c r="J8" s="104"/>
    </row>
    <row r="9" spans="1:10" x14ac:dyDescent="0.2">
      <c r="A9" s="42" t="s">
        <v>0</v>
      </c>
      <c r="B9" s="42" t="s">
        <v>248</v>
      </c>
      <c r="C9" s="43"/>
      <c r="D9" s="44"/>
      <c r="E9" s="45"/>
      <c r="F9" s="45"/>
      <c r="G9" s="45" t="s">
        <v>1</v>
      </c>
      <c r="H9" s="46" t="s">
        <v>249</v>
      </c>
      <c r="J9" s="104"/>
    </row>
    <row r="10" spans="1:10" x14ac:dyDescent="0.2">
      <c r="A10" s="42" t="s">
        <v>250</v>
      </c>
      <c r="B10" s="42" t="s">
        <v>251</v>
      </c>
      <c r="C10" s="43"/>
      <c r="D10" s="44"/>
      <c r="E10" s="45" t="s">
        <v>2</v>
      </c>
      <c r="F10" s="45" t="s">
        <v>252</v>
      </c>
      <c r="G10" s="45" t="s">
        <v>3</v>
      </c>
      <c r="H10" s="45" t="s">
        <v>253</v>
      </c>
      <c r="J10" s="104"/>
    </row>
    <row r="11" spans="1:10" x14ac:dyDescent="0.2">
      <c r="A11" s="47" t="s">
        <v>4</v>
      </c>
      <c r="B11" s="47" t="s">
        <v>254</v>
      </c>
      <c r="C11" s="48" t="s">
        <v>5</v>
      </c>
      <c r="D11" s="49"/>
      <c r="E11" s="50" t="s">
        <v>255</v>
      </c>
      <c r="F11" s="50" t="s">
        <v>256</v>
      </c>
      <c r="G11" s="50" t="s">
        <v>257</v>
      </c>
      <c r="H11" s="50" t="s">
        <v>258</v>
      </c>
      <c r="J11" s="105"/>
    </row>
    <row r="12" spans="1:10" ht="12.75" customHeight="1" x14ac:dyDescent="0.2">
      <c r="A12" s="51" t="s">
        <v>327</v>
      </c>
      <c r="B12" s="51" t="s">
        <v>6</v>
      </c>
      <c r="C12" s="52" t="s">
        <v>393</v>
      </c>
      <c r="D12" s="53"/>
      <c r="E12" s="54" t="s">
        <v>7</v>
      </c>
      <c r="F12" s="55">
        <v>0</v>
      </c>
      <c r="G12" s="55">
        <v>0</v>
      </c>
      <c r="H12" s="56" t="s">
        <v>231</v>
      </c>
      <c r="J12" s="55">
        <v>0</v>
      </c>
    </row>
    <row r="13" spans="1:10" ht="12.75" customHeight="1" x14ac:dyDescent="0.2">
      <c r="A13" s="51" t="s">
        <v>327</v>
      </c>
      <c r="B13" s="51" t="s">
        <v>8</v>
      </c>
      <c r="C13" s="52" t="s">
        <v>328</v>
      </c>
      <c r="D13" s="53"/>
      <c r="E13" s="54" t="s">
        <v>7</v>
      </c>
      <c r="F13" s="55">
        <v>0</v>
      </c>
      <c r="G13" s="55">
        <v>0</v>
      </c>
      <c r="H13" s="56" t="s">
        <v>232</v>
      </c>
      <c r="J13" s="55">
        <v>0</v>
      </c>
    </row>
    <row r="14" spans="1:10" ht="12.75" customHeight="1" x14ac:dyDescent="0.2">
      <c r="A14" s="51" t="s">
        <v>26</v>
      </c>
      <c r="B14" s="51" t="s">
        <v>9</v>
      </c>
      <c r="C14" s="52" t="s">
        <v>10</v>
      </c>
      <c r="D14" s="53"/>
      <c r="E14" s="54" t="s">
        <v>11</v>
      </c>
      <c r="F14" s="55">
        <v>0</v>
      </c>
      <c r="G14" s="55">
        <v>0</v>
      </c>
      <c r="H14" s="56" t="s">
        <v>232</v>
      </c>
      <c r="J14" s="55">
        <v>0</v>
      </c>
    </row>
    <row r="15" spans="1:10" ht="12.75" customHeight="1" x14ac:dyDescent="0.2">
      <c r="A15" s="51" t="s">
        <v>41</v>
      </c>
      <c r="B15" s="51" t="s">
        <v>12</v>
      </c>
      <c r="C15" s="52" t="s">
        <v>264</v>
      </c>
      <c r="D15" s="53"/>
      <c r="E15" s="54" t="s">
        <v>329</v>
      </c>
      <c r="F15" s="55">
        <v>0</v>
      </c>
      <c r="G15" s="55">
        <v>41225</v>
      </c>
      <c r="H15" s="56" t="s">
        <v>231</v>
      </c>
      <c r="J15" s="55">
        <v>0</v>
      </c>
    </row>
    <row r="16" spans="1:10" ht="12.75" customHeight="1" x14ac:dyDescent="0.2">
      <c r="A16" s="51" t="s">
        <v>41</v>
      </c>
      <c r="B16" s="51" t="s">
        <v>13</v>
      </c>
      <c r="C16" s="52" t="s">
        <v>265</v>
      </c>
      <c r="D16" s="53"/>
      <c r="E16" s="54" t="s">
        <v>329</v>
      </c>
      <c r="F16" s="55">
        <v>0</v>
      </c>
      <c r="G16" s="55">
        <v>14746</v>
      </c>
      <c r="H16" s="56" t="s">
        <v>232</v>
      </c>
      <c r="J16" s="55">
        <v>0</v>
      </c>
    </row>
    <row r="17" spans="1:11" s="57" customFormat="1" ht="12.75" customHeight="1" x14ac:dyDescent="0.2">
      <c r="A17" s="51" t="s">
        <v>26</v>
      </c>
      <c r="B17" s="51" t="s">
        <v>14</v>
      </c>
      <c r="C17" s="52" t="s">
        <v>15</v>
      </c>
      <c r="D17" s="53"/>
      <c r="E17" s="54" t="s">
        <v>329</v>
      </c>
      <c r="F17" s="55">
        <v>0</v>
      </c>
      <c r="G17" s="55">
        <v>10100</v>
      </c>
      <c r="H17" s="56" t="s">
        <v>231</v>
      </c>
      <c r="I17" s="41"/>
      <c r="J17" s="55">
        <v>0</v>
      </c>
      <c r="K17" s="41"/>
    </row>
    <row r="18" spans="1:11" ht="12.75" customHeight="1" x14ac:dyDescent="0.2">
      <c r="A18" s="51" t="s">
        <v>26</v>
      </c>
      <c r="B18" s="51" t="s">
        <v>16</v>
      </c>
      <c r="C18" s="52" t="s">
        <v>17</v>
      </c>
      <c r="D18" s="53"/>
      <c r="E18" s="54" t="s">
        <v>329</v>
      </c>
      <c r="F18" s="55">
        <v>0</v>
      </c>
      <c r="G18" s="55">
        <v>0</v>
      </c>
      <c r="H18" s="56" t="s">
        <v>232</v>
      </c>
      <c r="J18" s="55">
        <v>0</v>
      </c>
    </row>
    <row r="19" spans="1:11" ht="12.75" customHeight="1" x14ac:dyDescent="0.2">
      <c r="A19" s="51" t="s">
        <v>26</v>
      </c>
      <c r="B19" s="51" t="s">
        <v>18</v>
      </c>
      <c r="C19" s="58" t="s">
        <v>330</v>
      </c>
      <c r="D19" s="53"/>
      <c r="E19" s="54" t="s">
        <v>332</v>
      </c>
      <c r="F19" s="55">
        <v>0</v>
      </c>
      <c r="G19" s="55">
        <v>58212.2</v>
      </c>
      <c r="H19" s="56" t="s">
        <v>232</v>
      </c>
      <c r="J19" s="55">
        <v>0</v>
      </c>
    </row>
    <row r="20" spans="1:11" ht="12.75" customHeight="1" x14ac:dyDescent="0.2">
      <c r="A20" s="51" t="s">
        <v>41</v>
      </c>
      <c r="B20" s="51" t="s">
        <v>19</v>
      </c>
      <c r="C20" s="52" t="s">
        <v>331</v>
      </c>
      <c r="D20" s="53"/>
      <c r="E20" s="54" t="s">
        <v>332</v>
      </c>
      <c r="F20" s="55">
        <v>0</v>
      </c>
      <c r="G20" s="55">
        <v>36750</v>
      </c>
      <c r="H20" s="56" t="s">
        <v>231</v>
      </c>
      <c r="J20" s="55">
        <v>0</v>
      </c>
    </row>
    <row r="21" spans="1:11" ht="12.75" customHeight="1" x14ac:dyDescent="0.2">
      <c r="A21" s="51" t="s">
        <v>26</v>
      </c>
      <c r="B21" s="51" t="s">
        <v>21</v>
      </c>
      <c r="C21" s="52" t="s">
        <v>266</v>
      </c>
      <c r="D21" s="53"/>
      <c r="E21" s="54" t="s">
        <v>333</v>
      </c>
      <c r="F21" s="55">
        <v>0</v>
      </c>
      <c r="G21" s="55">
        <v>0</v>
      </c>
      <c r="H21" s="56" t="s">
        <v>231</v>
      </c>
      <c r="J21" s="55">
        <v>0</v>
      </c>
    </row>
    <row r="22" spans="1:11" ht="12.75" customHeight="1" x14ac:dyDescent="0.2">
      <c r="A22" s="51" t="s">
        <v>41</v>
      </c>
      <c r="B22" s="51" t="s">
        <v>22</v>
      </c>
      <c r="C22" s="52" t="s">
        <v>267</v>
      </c>
      <c r="D22" s="53"/>
      <c r="E22" s="54" t="s">
        <v>333</v>
      </c>
      <c r="F22" s="55">
        <v>0</v>
      </c>
      <c r="G22" s="55">
        <v>0</v>
      </c>
      <c r="H22" s="56" t="s">
        <v>231</v>
      </c>
      <c r="J22" s="55">
        <v>0</v>
      </c>
    </row>
    <row r="23" spans="1:11" ht="12.75" customHeight="1" x14ac:dyDescent="0.2">
      <c r="A23" s="51" t="s">
        <v>26</v>
      </c>
      <c r="B23" s="51" t="s">
        <v>323</v>
      </c>
      <c r="C23" s="52" t="s">
        <v>20</v>
      </c>
      <c r="D23" s="53"/>
      <c r="E23" s="54" t="s">
        <v>319</v>
      </c>
      <c r="F23" s="55">
        <v>0</v>
      </c>
      <c r="G23" s="55">
        <v>0</v>
      </c>
      <c r="H23" s="56" t="s">
        <v>231</v>
      </c>
      <c r="J23" s="55">
        <v>0</v>
      </c>
    </row>
    <row r="24" spans="1:11" ht="12.75" customHeight="1" x14ac:dyDescent="0.2">
      <c r="A24" s="51" t="s">
        <v>319</v>
      </c>
      <c r="B24" s="51" t="s">
        <v>23</v>
      </c>
      <c r="C24" s="52" t="s">
        <v>24</v>
      </c>
      <c r="D24" s="53"/>
      <c r="E24" s="54" t="s">
        <v>25</v>
      </c>
      <c r="F24" s="55">
        <v>0</v>
      </c>
      <c r="G24" s="55">
        <v>0</v>
      </c>
      <c r="H24" s="56" t="s">
        <v>231</v>
      </c>
      <c r="J24" s="55">
        <v>0</v>
      </c>
    </row>
    <row r="25" spans="1:11" ht="12.75" customHeight="1" x14ac:dyDescent="0.2">
      <c r="A25" s="51" t="s">
        <v>26</v>
      </c>
      <c r="B25" s="51" t="s">
        <v>27</v>
      </c>
      <c r="C25" s="52" t="s">
        <v>28</v>
      </c>
      <c r="D25" s="53"/>
      <c r="E25" s="54" t="s">
        <v>29</v>
      </c>
      <c r="F25" s="55">
        <v>1131</v>
      </c>
      <c r="G25" s="55">
        <v>1341263</v>
      </c>
      <c r="H25" s="56" t="s">
        <v>232</v>
      </c>
      <c r="J25" s="55">
        <v>0</v>
      </c>
    </row>
    <row r="26" spans="1:11" ht="12.75" customHeight="1" x14ac:dyDescent="0.2">
      <c r="A26" s="51" t="s">
        <v>26</v>
      </c>
      <c r="B26" s="51" t="s">
        <v>30</v>
      </c>
      <c r="C26" s="52" t="s">
        <v>31</v>
      </c>
      <c r="D26" s="53"/>
      <c r="E26" s="54" t="s">
        <v>334</v>
      </c>
      <c r="F26" s="55">
        <v>22</v>
      </c>
      <c r="G26" s="55">
        <v>24865</v>
      </c>
      <c r="H26" s="56" t="s">
        <v>232</v>
      </c>
      <c r="J26" s="55">
        <v>0</v>
      </c>
    </row>
    <row r="27" spans="1:11" ht="12.75" customHeight="1" x14ac:dyDescent="0.2">
      <c r="A27" s="51" t="s">
        <v>26</v>
      </c>
      <c r="B27" s="51" t="s">
        <v>32</v>
      </c>
      <c r="C27" s="52" t="s">
        <v>33</v>
      </c>
      <c r="D27" s="53"/>
      <c r="E27" s="54" t="s">
        <v>34</v>
      </c>
      <c r="F27" s="55">
        <v>4</v>
      </c>
      <c r="G27" s="55">
        <v>4552</v>
      </c>
      <c r="H27" s="56" t="s">
        <v>232</v>
      </c>
      <c r="J27" s="55">
        <v>0</v>
      </c>
    </row>
    <row r="28" spans="1:11" ht="12.75" customHeight="1" x14ac:dyDescent="0.2">
      <c r="A28" s="51" t="s">
        <v>327</v>
      </c>
      <c r="B28" s="51" t="s">
        <v>35</v>
      </c>
      <c r="C28" s="52" t="s">
        <v>335</v>
      </c>
      <c r="D28" s="53"/>
      <c r="E28" s="54" t="s">
        <v>36</v>
      </c>
      <c r="F28" s="55">
        <v>0</v>
      </c>
      <c r="G28" s="55">
        <v>0</v>
      </c>
      <c r="H28" s="56" t="s">
        <v>232</v>
      </c>
      <c r="J28" s="55">
        <v>0</v>
      </c>
    </row>
    <row r="29" spans="1:11" ht="12.75" customHeight="1" x14ac:dyDescent="0.2">
      <c r="A29" s="51" t="s">
        <v>114</v>
      </c>
      <c r="B29" s="51" t="s">
        <v>275</v>
      </c>
      <c r="C29" s="52" t="s">
        <v>394</v>
      </c>
      <c r="D29" s="53"/>
      <c r="E29" s="54" t="s">
        <v>116</v>
      </c>
      <c r="F29" s="55">
        <v>0</v>
      </c>
      <c r="G29" s="55">
        <v>0</v>
      </c>
      <c r="H29" s="56" t="s">
        <v>232</v>
      </c>
      <c r="J29" s="55">
        <v>0</v>
      </c>
    </row>
    <row r="30" spans="1:11" ht="12.75" customHeight="1" x14ac:dyDescent="0.2">
      <c r="A30" s="51" t="s">
        <v>114</v>
      </c>
      <c r="B30" s="51" t="s">
        <v>276</v>
      </c>
      <c r="C30" s="52" t="s">
        <v>336</v>
      </c>
      <c r="D30" s="53"/>
      <c r="E30" s="54" t="s">
        <v>116</v>
      </c>
      <c r="F30" s="55">
        <v>0</v>
      </c>
      <c r="G30" s="55">
        <v>0</v>
      </c>
      <c r="H30" s="56" t="s">
        <v>232</v>
      </c>
      <c r="J30" s="55">
        <v>0</v>
      </c>
    </row>
    <row r="31" spans="1:11" ht="12.75" customHeight="1" x14ac:dyDescent="0.2">
      <c r="A31" s="51" t="s">
        <v>26</v>
      </c>
      <c r="B31" s="51" t="s">
        <v>37</v>
      </c>
      <c r="C31" s="52" t="s">
        <v>337</v>
      </c>
      <c r="D31" s="53"/>
      <c r="E31" s="54" t="s">
        <v>338</v>
      </c>
      <c r="F31" s="55">
        <v>343</v>
      </c>
      <c r="G31" s="55">
        <v>534738.19999999995</v>
      </c>
      <c r="H31" s="56" t="s">
        <v>232</v>
      </c>
      <c r="J31" s="55">
        <v>0</v>
      </c>
    </row>
    <row r="32" spans="1:11" ht="12.75" customHeight="1" x14ac:dyDescent="0.2">
      <c r="A32" s="51" t="s">
        <v>26</v>
      </c>
      <c r="B32" s="51" t="s">
        <v>38</v>
      </c>
      <c r="C32" s="52" t="s">
        <v>339</v>
      </c>
      <c r="D32" s="53"/>
      <c r="E32" s="54" t="s">
        <v>338</v>
      </c>
      <c r="F32" s="55">
        <v>55</v>
      </c>
      <c r="G32" s="55">
        <v>78461</v>
      </c>
      <c r="H32" s="56" t="s">
        <v>232</v>
      </c>
      <c r="J32" s="55">
        <v>0</v>
      </c>
    </row>
    <row r="33" spans="1:10" ht="12.75" customHeight="1" x14ac:dyDescent="0.2">
      <c r="A33" s="51" t="s">
        <v>26</v>
      </c>
      <c r="B33" s="51" t="s">
        <v>39</v>
      </c>
      <c r="C33" s="52" t="s">
        <v>340</v>
      </c>
      <c r="D33" s="53"/>
      <c r="E33" s="54" t="s">
        <v>338</v>
      </c>
      <c r="F33" s="55">
        <v>38</v>
      </c>
      <c r="G33" s="55">
        <v>62470.400000000001</v>
      </c>
      <c r="H33" s="56" t="s">
        <v>232</v>
      </c>
      <c r="J33" s="55">
        <v>0</v>
      </c>
    </row>
    <row r="34" spans="1:10" ht="12.75" customHeight="1" x14ac:dyDescent="0.2">
      <c r="A34" s="51" t="s">
        <v>26</v>
      </c>
      <c r="B34" s="51" t="s">
        <v>40</v>
      </c>
      <c r="C34" s="52" t="s">
        <v>395</v>
      </c>
      <c r="D34" s="53"/>
      <c r="E34" s="54" t="s">
        <v>338</v>
      </c>
      <c r="F34" s="55">
        <v>26</v>
      </c>
      <c r="G34" s="55">
        <v>35078.25</v>
      </c>
      <c r="H34" s="56" t="s">
        <v>232</v>
      </c>
      <c r="J34" s="55">
        <v>0</v>
      </c>
    </row>
    <row r="35" spans="1:10" ht="12.75" customHeight="1" x14ac:dyDescent="0.2">
      <c r="A35" s="51" t="s">
        <v>41</v>
      </c>
      <c r="B35" s="51" t="s">
        <v>42</v>
      </c>
      <c r="C35" s="52" t="s">
        <v>43</v>
      </c>
      <c r="D35" s="53"/>
      <c r="E35" s="54" t="s">
        <v>44</v>
      </c>
      <c r="F35" s="55">
        <v>256</v>
      </c>
      <c r="G35" s="55">
        <v>332813.44</v>
      </c>
      <c r="H35" s="56" t="s">
        <v>232</v>
      </c>
      <c r="J35" s="55">
        <v>0</v>
      </c>
    </row>
    <row r="36" spans="1:10" ht="12.75" customHeight="1" x14ac:dyDescent="0.2">
      <c r="A36" s="51" t="s">
        <v>41</v>
      </c>
      <c r="B36" s="51" t="s">
        <v>45</v>
      </c>
      <c r="C36" s="52" t="s">
        <v>46</v>
      </c>
      <c r="D36" s="53"/>
      <c r="E36" s="54" t="s">
        <v>44</v>
      </c>
      <c r="F36" s="55">
        <v>18</v>
      </c>
      <c r="G36" s="55">
        <v>75827</v>
      </c>
      <c r="H36" s="56" t="s">
        <v>231</v>
      </c>
      <c r="J36" s="55">
        <v>0</v>
      </c>
    </row>
    <row r="37" spans="1:10" ht="12.75" customHeight="1" x14ac:dyDescent="0.2">
      <c r="A37" s="51" t="s">
        <v>41</v>
      </c>
      <c r="B37" s="51" t="s">
        <v>47</v>
      </c>
      <c r="C37" s="52" t="s">
        <v>48</v>
      </c>
      <c r="D37" s="53"/>
      <c r="E37" s="54" t="s">
        <v>49</v>
      </c>
      <c r="F37" s="55">
        <v>12</v>
      </c>
      <c r="G37" s="55">
        <v>15212</v>
      </c>
      <c r="H37" s="56" t="s">
        <v>232</v>
      </c>
      <c r="J37" s="55">
        <v>0</v>
      </c>
    </row>
    <row r="38" spans="1:10" ht="12.75" customHeight="1" x14ac:dyDescent="0.2">
      <c r="A38" s="51" t="s">
        <v>41</v>
      </c>
      <c r="B38" s="51" t="s">
        <v>50</v>
      </c>
      <c r="C38" s="52" t="s">
        <v>341</v>
      </c>
      <c r="D38" s="53"/>
      <c r="E38" s="54" t="s">
        <v>36</v>
      </c>
      <c r="F38" s="55">
        <v>0</v>
      </c>
      <c r="G38" s="55">
        <v>0</v>
      </c>
      <c r="H38" s="56" t="s">
        <v>232</v>
      </c>
      <c r="J38" s="55">
        <v>0</v>
      </c>
    </row>
    <row r="39" spans="1:10" ht="12.75" customHeight="1" x14ac:dyDescent="0.2">
      <c r="A39" s="51" t="s">
        <v>41</v>
      </c>
      <c r="B39" s="51" t="s">
        <v>233</v>
      </c>
      <c r="C39" s="52" t="s">
        <v>342</v>
      </c>
      <c r="D39" s="53"/>
      <c r="E39" s="54" t="s">
        <v>56</v>
      </c>
      <c r="F39" s="55">
        <v>16</v>
      </c>
      <c r="G39" s="55">
        <v>14430</v>
      </c>
      <c r="H39" s="56" t="s">
        <v>234</v>
      </c>
      <c r="J39" s="55">
        <v>0</v>
      </c>
    </row>
    <row r="40" spans="1:10" ht="12.75" customHeight="1" x14ac:dyDescent="0.2">
      <c r="A40" s="51" t="s">
        <v>41</v>
      </c>
      <c r="B40" s="51" t="s">
        <v>235</v>
      </c>
      <c r="C40" s="52" t="s">
        <v>396</v>
      </c>
      <c r="D40" s="53"/>
      <c r="E40" s="54" t="s">
        <v>64</v>
      </c>
      <c r="F40" s="55">
        <v>0</v>
      </c>
      <c r="G40" s="55">
        <v>0</v>
      </c>
      <c r="H40" s="56" t="s">
        <v>234</v>
      </c>
      <c r="J40" s="55">
        <v>0</v>
      </c>
    </row>
    <row r="41" spans="1:10" ht="12.75" customHeight="1" x14ac:dyDescent="0.2">
      <c r="A41" s="51" t="s">
        <v>41</v>
      </c>
      <c r="B41" s="51" t="s">
        <v>51</v>
      </c>
      <c r="C41" s="52" t="s">
        <v>397</v>
      </c>
      <c r="D41" s="53"/>
      <c r="E41" s="54" t="s">
        <v>52</v>
      </c>
      <c r="F41" s="55">
        <v>21</v>
      </c>
      <c r="G41" s="55">
        <v>20692.2</v>
      </c>
      <c r="H41" s="56" t="s">
        <v>232</v>
      </c>
      <c r="J41" s="55">
        <v>0</v>
      </c>
    </row>
    <row r="42" spans="1:10" ht="12.75" customHeight="1" x14ac:dyDescent="0.2">
      <c r="A42" s="51" t="s">
        <v>41</v>
      </c>
      <c r="B42" s="51" t="s">
        <v>53</v>
      </c>
      <c r="C42" s="52" t="s">
        <v>268</v>
      </c>
      <c r="D42" s="53"/>
      <c r="E42" s="54" t="s">
        <v>52</v>
      </c>
      <c r="F42" s="55">
        <v>8</v>
      </c>
      <c r="G42" s="55">
        <v>11352</v>
      </c>
      <c r="H42" s="56" t="s">
        <v>232</v>
      </c>
      <c r="J42" s="55">
        <v>0</v>
      </c>
    </row>
    <row r="43" spans="1:10" ht="12.75" customHeight="1" x14ac:dyDescent="0.2">
      <c r="A43" s="51" t="s">
        <v>41</v>
      </c>
      <c r="B43" s="51" t="s">
        <v>54</v>
      </c>
      <c r="C43" s="52" t="s">
        <v>269</v>
      </c>
      <c r="D43" s="53"/>
      <c r="E43" s="54" t="s">
        <v>52</v>
      </c>
      <c r="F43" s="55">
        <v>10</v>
      </c>
      <c r="G43" s="55">
        <v>10350</v>
      </c>
      <c r="H43" s="56" t="s">
        <v>232</v>
      </c>
      <c r="J43" s="55">
        <v>0</v>
      </c>
    </row>
    <row r="44" spans="1:10" ht="12.75" customHeight="1" x14ac:dyDescent="0.2">
      <c r="A44" s="51" t="s">
        <v>41</v>
      </c>
      <c r="B44" s="51" t="s">
        <v>55</v>
      </c>
      <c r="C44" s="52" t="s">
        <v>270</v>
      </c>
      <c r="D44" s="53"/>
      <c r="E44" s="54" t="s">
        <v>52</v>
      </c>
      <c r="F44" s="55">
        <v>5</v>
      </c>
      <c r="G44" s="55">
        <v>4112</v>
      </c>
      <c r="H44" s="56" t="s">
        <v>232</v>
      </c>
      <c r="J44" s="55">
        <v>0</v>
      </c>
    </row>
    <row r="45" spans="1:10" ht="12.75" customHeight="1" x14ac:dyDescent="0.2">
      <c r="A45" s="51" t="s">
        <v>57</v>
      </c>
      <c r="B45" s="51" t="s">
        <v>58</v>
      </c>
      <c r="C45" s="52" t="s">
        <v>196</v>
      </c>
      <c r="D45" s="53"/>
      <c r="E45" s="54" t="s">
        <v>59</v>
      </c>
      <c r="F45" s="55">
        <v>0</v>
      </c>
      <c r="G45" s="55">
        <v>194675</v>
      </c>
      <c r="H45" s="56" t="s">
        <v>231</v>
      </c>
      <c r="J45" s="55">
        <v>0</v>
      </c>
    </row>
    <row r="46" spans="1:10" ht="12.75" customHeight="1" x14ac:dyDescent="0.2">
      <c r="A46" s="51" t="s">
        <v>60</v>
      </c>
      <c r="B46" s="51" t="s">
        <v>61</v>
      </c>
      <c r="C46" s="52" t="s">
        <v>62</v>
      </c>
      <c r="D46" s="53"/>
      <c r="E46" s="54" t="s">
        <v>319</v>
      </c>
      <c r="F46" s="55">
        <v>0</v>
      </c>
      <c r="G46" s="55">
        <v>0</v>
      </c>
      <c r="H46" s="56" t="s">
        <v>231</v>
      </c>
      <c r="J46" s="55">
        <v>0</v>
      </c>
    </row>
    <row r="47" spans="1:10" ht="12.75" customHeight="1" x14ac:dyDescent="0.2">
      <c r="A47" s="51" t="s">
        <v>63</v>
      </c>
      <c r="B47" s="51" t="s">
        <v>65</v>
      </c>
      <c r="C47" s="52" t="s">
        <v>66</v>
      </c>
      <c r="D47" s="53"/>
      <c r="E47" s="54" t="s">
        <v>343</v>
      </c>
      <c r="F47" s="55">
        <v>0</v>
      </c>
      <c r="G47" s="55">
        <v>75</v>
      </c>
      <c r="H47" s="56" t="s">
        <v>231</v>
      </c>
      <c r="J47" s="55">
        <v>0</v>
      </c>
    </row>
    <row r="48" spans="1:10" ht="12.75" customHeight="1" x14ac:dyDescent="0.2">
      <c r="A48" s="51" t="s">
        <v>63</v>
      </c>
      <c r="B48" s="51" t="s">
        <v>67</v>
      </c>
      <c r="C48" s="52" t="s">
        <v>344</v>
      </c>
      <c r="D48" s="53"/>
      <c r="E48" s="54" t="s">
        <v>319</v>
      </c>
      <c r="F48" s="55">
        <v>0</v>
      </c>
      <c r="G48" s="55">
        <v>0</v>
      </c>
      <c r="H48" s="56" t="s">
        <v>231</v>
      </c>
      <c r="J48" s="55">
        <v>0</v>
      </c>
    </row>
    <row r="49" spans="1:10" ht="12.75" customHeight="1" x14ac:dyDescent="0.2">
      <c r="A49" s="51" t="s">
        <v>63</v>
      </c>
      <c r="B49" s="51" t="s">
        <v>68</v>
      </c>
      <c r="C49" s="52" t="s">
        <v>69</v>
      </c>
      <c r="D49" s="53"/>
      <c r="E49" s="54" t="s">
        <v>59</v>
      </c>
      <c r="F49" s="55">
        <v>0</v>
      </c>
      <c r="G49" s="55">
        <v>0</v>
      </c>
      <c r="H49" s="56" t="s">
        <v>231</v>
      </c>
      <c r="J49" s="55">
        <v>0</v>
      </c>
    </row>
    <row r="50" spans="1:10" ht="12.75" customHeight="1" x14ac:dyDescent="0.2">
      <c r="A50" s="51" t="s">
        <v>63</v>
      </c>
      <c r="B50" s="51" t="s">
        <v>70</v>
      </c>
      <c r="C50" s="52" t="s">
        <v>345</v>
      </c>
      <c r="D50" s="53"/>
      <c r="E50" s="54" t="s">
        <v>346</v>
      </c>
      <c r="F50" s="55">
        <v>0</v>
      </c>
      <c r="G50" s="55">
        <v>0</v>
      </c>
      <c r="H50" s="56" t="s">
        <v>232</v>
      </c>
      <c r="J50" s="55">
        <v>0</v>
      </c>
    </row>
    <row r="51" spans="1:10" ht="12.75" customHeight="1" x14ac:dyDescent="0.2">
      <c r="A51" s="51" t="s">
        <v>71</v>
      </c>
      <c r="B51" s="51" t="s">
        <v>72</v>
      </c>
      <c r="C51" s="52" t="s">
        <v>398</v>
      </c>
      <c r="D51" s="53"/>
      <c r="E51" s="54" t="s">
        <v>347</v>
      </c>
      <c r="F51" s="55">
        <v>0</v>
      </c>
      <c r="G51" s="55">
        <v>350</v>
      </c>
      <c r="H51" s="56" t="s">
        <v>231</v>
      </c>
      <c r="J51" s="55">
        <v>0</v>
      </c>
    </row>
    <row r="52" spans="1:10" ht="12.75" customHeight="1" x14ac:dyDescent="0.2">
      <c r="A52" s="51" t="s">
        <v>73</v>
      </c>
      <c r="B52" s="51" t="s">
        <v>74</v>
      </c>
      <c r="C52" s="52" t="s">
        <v>399</v>
      </c>
      <c r="D52" s="53"/>
      <c r="E52" s="54" t="s">
        <v>348</v>
      </c>
      <c r="F52" s="55">
        <v>0</v>
      </c>
      <c r="G52" s="55">
        <v>1500</v>
      </c>
      <c r="H52" s="56" t="s">
        <v>231</v>
      </c>
      <c r="J52" s="55">
        <v>0</v>
      </c>
    </row>
    <row r="53" spans="1:10" ht="12.75" customHeight="1" x14ac:dyDescent="0.2">
      <c r="A53" s="51" t="s">
        <v>197</v>
      </c>
      <c r="B53" s="51" t="s">
        <v>198</v>
      </c>
      <c r="C53" s="52" t="s">
        <v>400</v>
      </c>
      <c r="D53" s="53"/>
      <c r="E53" s="54" t="s">
        <v>348</v>
      </c>
      <c r="F53" s="55">
        <v>0</v>
      </c>
      <c r="G53" s="55">
        <v>750</v>
      </c>
      <c r="H53" s="56" t="s">
        <v>231</v>
      </c>
      <c r="J53" s="55">
        <v>0</v>
      </c>
    </row>
    <row r="54" spans="1:10" ht="12.75" customHeight="1" x14ac:dyDescent="0.2">
      <c r="A54" s="51" t="s">
        <v>75</v>
      </c>
      <c r="B54" s="51" t="s">
        <v>76</v>
      </c>
      <c r="C54" s="52" t="s">
        <v>401</v>
      </c>
      <c r="D54" s="53"/>
      <c r="E54" s="54" t="s">
        <v>319</v>
      </c>
      <c r="F54" s="55">
        <v>0</v>
      </c>
      <c r="G54" s="55">
        <v>800</v>
      </c>
      <c r="H54" s="56" t="s">
        <v>231</v>
      </c>
      <c r="J54" s="55">
        <v>0</v>
      </c>
    </row>
    <row r="55" spans="1:10" ht="12.75" customHeight="1" x14ac:dyDescent="0.2">
      <c r="A55" s="51" t="s">
        <v>77</v>
      </c>
      <c r="B55" s="51" t="s">
        <v>78</v>
      </c>
      <c r="C55" s="52" t="s">
        <v>402</v>
      </c>
      <c r="D55" s="53"/>
      <c r="E55" s="54" t="s">
        <v>319</v>
      </c>
      <c r="F55" s="55">
        <v>0</v>
      </c>
      <c r="G55" s="55">
        <v>50</v>
      </c>
      <c r="H55" s="56" t="s">
        <v>231</v>
      </c>
      <c r="J55" s="55">
        <v>0</v>
      </c>
    </row>
    <row r="56" spans="1:10" ht="12.75" customHeight="1" x14ac:dyDescent="0.2">
      <c r="A56" s="51" t="s">
        <v>79</v>
      </c>
      <c r="B56" s="51" t="s">
        <v>80</v>
      </c>
      <c r="C56" s="52" t="s">
        <v>403</v>
      </c>
      <c r="D56" s="53"/>
      <c r="E56" s="54" t="s">
        <v>319</v>
      </c>
      <c r="F56" s="55">
        <v>0</v>
      </c>
      <c r="G56" s="55">
        <v>4585</v>
      </c>
      <c r="H56" s="56" t="s">
        <v>231</v>
      </c>
      <c r="J56" s="55">
        <v>0</v>
      </c>
    </row>
    <row r="57" spans="1:10" ht="12.75" customHeight="1" x14ac:dyDescent="0.2">
      <c r="A57" s="51" t="s">
        <v>199</v>
      </c>
      <c r="B57" s="51" t="s">
        <v>200</v>
      </c>
      <c r="C57" s="52" t="s">
        <v>404</v>
      </c>
      <c r="D57" s="53"/>
      <c r="E57" s="54" t="s">
        <v>319</v>
      </c>
      <c r="F57" s="55">
        <v>0</v>
      </c>
      <c r="G57" s="55">
        <v>750</v>
      </c>
      <c r="H57" s="56" t="s">
        <v>231</v>
      </c>
      <c r="J57" s="55">
        <v>0</v>
      </c>
    </row>
    <row r="58" spans="1:10" ht="12.75" customHeight="1" x14ac:dyDescent="0.2">
      <c r="A58" s="51" t="s">
        <v>201</v>
      </c>
      <c r="B58" s="51" t="s">
        <v>202</v>
      </c>
      <c r="C58" s="52" t="s">
        <v>405</v>
      </c>
      <c r="D58" s="53"/>
      <c r="E58" s="54" t="s">
        <v>319</v>
      </c>
      <c r="F58" s="55">
        <v>0</v>
      </c>
      <c r="G58" s="55">
        <v>75</v>
      </c>
      <c r="H58" s="56" t="s">
        <v>231</v>
      </c>
      <c r="J58" s="55">
        <v>0</v>
      </c>
    </row>
    <row r="59" spans="1:10" ht="12.75" customHeight="1" x14ac:dyDescent="0.2">
      <c r="A59" s="51" t="s">
        <v>81</v>
      </c>
      <c r="B59" s="51" t="s">
        <v>82</v>
      </c>
      <c r="C59" s="52" t="s">
        <v>406</v>
      </c>
      <c r="D59" s="53"/>
      <c r="E59" s="54" t="s">
        <v>319</v>
      </c>
      <c r="F59" s="55">
        <v>0</v>
      </c>
      <c r="G59" s="55">
        <v>50</v>
      </c>
      <c r="H59" s="56" t="s">
        <v>231</v>
      </c>
      <c r="J59" s="55">
        <v>0</v>
      </c>
    </row>
    <row r="60" spans="1:10" ht="12.75" customHeight="1" x14ac:dyDescent="0.2">
      <c r="A60" s="51" t="s">
        <v>83</v>
      </c>
      <c r="B60" s="51" t="s">
        <v>203</v>
      </c>
      <c r="C60" s="52" t="s">
        <v>407</v>
      </c>
      <c r="D60" s="53"/>
      <c r="E60" s="54" t="s">
        <v>349</v>
      </c>
      <c r="F60" s="55">
        <v>0</v>
      </c>
      <c r="G60" s="55">
        <v>0</v>
      </c>
      <c r="H60" s="56" t="s">
        <v>231</v>
      </c>
      <c r="J60" s="55">
        <v>0</v>
      </c>
    </row>
    <row r="61" spans="1:10" ht="12.75" customHeight="1" x14ac:dyDescent="0.2">
      <c r="A61" s="51" t="s">
        <v>84</v>
      </c>
      <c r="B61" s="51" t="s">
        <v>85</v>
      </c>
      <c r="C61" s="52" t="s">
        <v>408</v>
      </c>
      <c r="D61" s="53"/>
      <c r="E61" s="54" t="s">
        <v>409</v>
      </c>
      <c r="F61" s="55">
        <v>0</v>
      </c>
      <c r="G61" s="55">
        <v>0</v>
      </c>
      <c r="H61" s="56" t="s">
        <v>231</v>
      </c>
      <c r="J61" s="55">
        <v>0</v>
      </c>
    </row>
    <row r="62" spans="1:10" ht="12.75" customHeight="1" x14ac:dyDescent="0.2">
      <c r="A62" s="51" t="s">
        <v>86</v>
      </c>
      <c r="B62" s="51" t="s">
        <v>87</v>
      </c>
      <c r="C62" s="52" t="s">
        <v>88</v>
      </c>
      <c r="D62" s="53"/>
      <c r="E62" s="54" t="s">
        <v>319</v>
      </c>
      <c r="F62" s="55">
        <v>0</v>
      </c>
      <c r="G62" s="55">
        <v>475</v>
      </c>
      <c r="H62" s="56" t="s">
        <v>231</v>
      </c>
      <c r="J62" s="55">
        <v>0</v>
      </c>
    </row>
    <row r="63" spans="1:10" ht="12.75" customHeight="1" x14ac:dyDescent="0.2">
      <c r="A63" s="51" t="s">
        <v>89</v>
      </c>
      <c r="B63" s="51" t="s">
        <v>90</v>
      </c>
      <c r="C63" s="52" t="s">
        <v>91</v>
      </c>
      <c r="D63" s="53"/>
      <c r="E63" s="54" t="s">
        <v>319</v>
      </c>
      <c r="F63" s="55">
        <v>0</v>
      </c>
      <c r="G63" s="55">
        <v>0</v>
      </c>
      <c r="H63" s="56" t="s">
        <v>231</v>
      </c>
      <c r="J63" s="55">
        <v>0</v>
      </c>
    </row>
    <row r="64" spans="1:10" ht="12.75" customHeight="1" x14ac:dyDescent="0.2">
      <c r="A64" s="51" t="s">
        <v>92</v>
      </c>
      <c r="B64" s="51" t="s">
        <v>93</v>
      </c>
      <c r="C64" s="52" t="s">
        <v>410</v>
      </c>
      <c r="D64" s="53"/>
      <c r="E64" s="54" t="s">
        <v>319</v>
      </c>
      <c r="F64" s="55">
        <v>0</v>
      </c>
      <c r="G64" s="55">
        <v>0</v>
      </c>
      <c r="H64" s="56" t="s">
        <v>231</v>
      </c>
      <c r="J64" s="55">
        <v>0</v>
      </c>
    </row>
    <row r="65" spans="1:12" ht="12.75" customHeight="1" x14ac:dyDescent="0.2">
      <c r="A65" s="51" t="s">
        <v>204</v>
      </c>
      <c r="B65" s="51" t="s">
        <v>205</v>
      </c>
      <c r="C65" s="52" t="s">
        <v>411</v>
      </c>
      <c r="D65" s="53"/>
      <c r="E65" s="54" t="s">
        <v>319</v>
      </c>
      <c r="F65" s="55">
        <v>0</v>
      </c>
      <c r="G65" s="55">
        <v>0</v>
      </c>
      <c r="H65" s="56" t="s">
        <v>231</v>
      </c>
      <c r="J65" s="55">
        <v>0</v>
      </c>
    </row>
    <row r="66" spans="1:12" ht="12.75" customHeight="1" x14ac:dyDescent="0.2">
      <c r="A66" s="51" t="s">
        <v>94</v>
      </c>
      <c r="B66" s="51" t="s">
        <v>95</v>
      </c>
      <c r="C66" s="52" t="s">
        <v>96</v>
      </c>
      <c r="D66" s="53"/>
      <c r="E66" s="54" t="s">
        <v>319</v>
      </c>
      <c r="F66" s="55">
        <v>0</v>
      </c>
      <c r="G66" s="55">
        <v>550</v>
      </c>
      <c r="H66" s="56" t="s">
        <v>231</v>
      </c>
      <c r="J66" s="55">
        <v>0</v>
      </c>
    </row>
    <row r="67" spans="1:12" ht="12.75" customHeight="1" x14ac:dyDescent="0.2">
      <c r="A67" s="51" t="s">
        <v>97</v>
      </c>
      <c r="B67" s="51" t="s">
        <v>98</v>
      </c>
      <c r="C67" s="52" t="s">
        <v>99</v>
      </c>
      <c r="D67" s="53"/>
      <c r="E67" s="54" t="s">
        <v>319</v>
      </c>
      <c r="F67" s="55">
        <v>0</v>
      </c>
      <c r="G67" s="55">
        <v>0</v>
      </c>
      <c r="H67" s="56" t="s">
        <v>231</v>
      </c>
      <c r="J67" s="55">
        <v>0</v>
      </c>
    </row>
    <row r="68" spans="1:12" ht="12.75" customHeight="1" x14ac:dyDescent="0.2">
      <c r="A68" s="51" t="s">
        <v>100</v>
      </c>
      <c r="B68" s="51" t="s">
        <v>101</v>
      </c>
      <c r="C68" s="52" t="s">
        <v>412</v>
      </c>
      <c r="D68" s="53"/>
      <c r="E68" s="54" t="s">
        <v>319</v>
      </c>
      <c r="F68" s="55">
        <v>0</v>
      </c>
      <c r="G68" s="55">
        <v>0</v>
      </c>
      <c r="H68" s="56" t="s">
        <v>231</v>
      </c>
      <c r="J68" s="55">
        <v>0</v>
      </c>
    </row>
    <row r="69" spans="1:12" ht="12.75" customHeight="1" x14ac:dyDescent="0.2">
      <c r="A69" s="51" t="s">
        <v>206</v>
      </c>
      <c r="B69" s="51" t="s">
        <v>207</v>
      </c>
      <c r="C69" s="52" t="s">
        <v>413</v>
      </c>
      <c r="D69" s="53"/>
      <c r="E69" s="54" t="s">
        <v>319</v>
      </c>
      <c r="F69" s="55">
        <v>0</v>
      </c>
      <c r="G69" s="55">
        <v>0</v>
      </c>
      <c r="H69" s="56" t="s">
        <v>231</v>
      </c>
      <c r="J69" s="55">
        <v>0</v>
      </c>
    </row>
    <row r="70" spans="1:12" ht="12.75" customHeight="1" x14ac:dyDescent="0.2">
      <c r="A70" s="51" t="s">
        <v>208</v>
      </c>
      <c r="B70" s="51" t="s">
        <v>209</v>
      </c>
      <c r="C70" s="52" t="s">
        <v>414</v>
      </c>
      <c r="D70" s="53"/>
      <c r="E70" s="54" t="s">
        <v>319</v>
      </c>
      <c r="F70" s="55">
        <v>0</v>
      </c>
      <c r="G70" s="55">
        <v>0</v>
      </c>
      <c r="H70" s="56" t="s">
        <v>231</v>
      </c>
      <c r="J70" s="55">
        <v>0</v>
      </c>
    </row>
    <row r="71" spans="1:12" ht="12.75" customHeight="1" x14ac:dyDescent="0.2">
      <c r="A71" s="51" t="s">
        <v>102</v>
      </c>
      <c r="B71" s="51" t="s">
        <v>103</v>
      </c>
      <c r="C71" s="58" t="s">
        <v>415</v>
      </c>
      <c r="D71" s="53"/>
      <c r="E71" s="54" t="s">
        <v>319</v>
      </c>
      <c r="F71" s="55">
        <v>0</v>
      </c>
      <c r="G71" s="55">
        <v>19895</v>
      </c>
      <c r="H71" s="56" t="s">
        <v>231</v>
      </c>
      <c r="J71" s="55">
        <v>0</v>
      </c>
    </row>
    <row r="72" spans="1:12" ht="12.75" customHeight="1" x14ac:dyDescent="0.2">
      <c r="A72" s="51" t="s">
        <v>104</v>
      </c>
      <c r="B72" s="51" t="s">
        <v>105</v>
      </c>
      <c r="C72" s="52" t="s">
        <v>416</v>
      </c>
      <c r="D72" s="53"/>
      <c r="E72" s="54" t="s">
        <v>347</v>
      </c>
      <c r="F72" s="55">
        <v>0</v>
      </c>
      <c r="G72" s="55">
        <v>125</v>
      </c>
      <c r="H72" s="56" t="s">
        <v>231</v>
      </c>
      <c r="J72" s="55">
        <v>0</v>
      </c>
    </row>
    <row r="73" spans="1:12" ht="12.75" customHeight="1" x14ac:dyDescent="0.2">
      <c r="A73" s="51" t="s">
        <v>106</v>
      </c>
      <c r="B73" s="51" t="s">
        <v>107</v>
      </c>
      <c r="C73" s="52" t="s">
        <v>321</v>
      </c>
      <c r="D73" s="53"/>
      <c r="E73" s="54" t="s">
        <v>108</v>
      </c>
      <c r="F73" s="55">
        <v>0</v>
      </c>
      <c r="G73" s="55">
        <v>0</v>
      </c>
      <c r="H73" s="56" t="s">
        <v>232</v>
      </c>
      <c r="J73" s="55">
        <v>0</v>
      </c>
    </row>
    <row r="74" spans="1:12" ht="12.75" customHeight="1" x14ac:dyDescent="0.2">
      <c r="A74" s="51" t="s">
        <v>109</v>
      </c>
      <c r="B74" s="51" t="s">
        <v>110</v>
      </c>
      <c r="C74" s="52" t="s">
        <v>111</v>
      </c>
      <c r="D74" s="53"/>
      <c r="E74" s="54" t="s">
        <v>319</v>
      </c>
      <c r="F74" s="55">
        <v>0</v>
      </c>
      <c r="G74" s="55">
        <v>0</v>
      </c>
      <c r="H74" s="56" t="s">
        <v>231</v>
      </c>
      <c r="J74" s="55">
        <v>0</v>
      </c>
    </row>
    <row r="75" spans="1:12" ht="12.75" customHeight="1" x14ac:dyDescent="0.2">
      <c r="A75" s="51" t="s">
        <v>112</v>
      </c>
      <c r="B75" s="51" t="s">
        <v>113</v>
      </c>
      <c r="C75" s="52" t="s">
        <v>417</v>
      </c>
      <c r="D75" s="53"/>
      <c r="E75" s="54" t="s">
        <v>350</v>
      </c>
      <c r="F75" s="55">
        <v>0</v>
      </c>
      <c r="G75" s="55">
        <v>0</v>
      </c>
      <c r="H75" s="56" t="s">
        <v>232</v>
      </c>
      <c r="J75" s="55">
        <v>0</v>
      </c>
    </row>
    <row r="76" spans="1:12" ht="12.75" customHeight="1" x14ac:dyDescent="0.2">
      <c r="A76" s="51" t="s">
        <v>114</v>
      </c>
      <c r="B76" s="51" t="s">
        <v>115</v>
      </c>
      <c r="C76" s="52" t="s">
        <v>351</v>
      </c>
      <c r="D76" s="53"/>
      <c r="E76" s="54" t="s">
        <v>352</v>
      </c>
      <c r="F76" s="55">
        <v>0</v>
      </c>
      <c r="G76" s="55">
        <v>0</v>
      </c>
      <c r="H76" s="56" t="s">
        <v>232</v>
      </c>
      <c r="J76" s="55">
        <v>0</v>
      </c>
    </row>
    <row r="77" spans="1:12" ht="12.75" customHeight="1" x14ac:dyDescent="0.2">
      <c r="A77" s="51" t="s">
        <v>117</v>
      </c>
      <c r="B77" s="51" t="s">
        <v>118</v>
      </c>
      <c r="C77" s="52" t="s">
        <v>418</v>
      </c>
      <c r="D77" s="53"/>
      <c r="E77" s="54" t="s">
        <v>319</v>
      </c>
      <c r="F77" s="55">
        <v>0</v>
      </c>
      <c r="G77" s="55">
        <v>0</v>
      </c>
      <c r="H77" s="56" t="s">
        <v>231</v>
      </c>
      <c r="J77" s="55">
        <v>0</v>
      </c>
    </row>
    <row r="78" spans="1:12" ht="12.75" customHeight="1" x14ac:dyDescent="0.2">
      <c r="A78" s="51" t="s">
        <v>119</v>
      </c>
      <c r="B78" s="51" t="s">
        <v>120</v>
      </c>
      <c r="C78" s="52" t="s">
        <v>121</v>
      </c>
      <c r="D78" s="53"/>
      <c r="E78" s="54" t="s">
        <v>353</v>
      </c>
      <c r="F78" s="55">
        <v>0</v>
      </c>
      <c r="G78" s="55">
        <v>0</v>
      </c>
      <c r="H78" s="56" t="s">
        <v>231</v>
      </c>
      <c r="J78" s="55">
        <v>0</v>
      </c>
      <c r="L78" s="59" t="s">
        <v>236</v>
      </c>
    </row>
    <row r="79" spans="1:12" ht="12.75" customHeight="1" x14ac:dyDescent="0.2">
      <c r="A79" s="51" t="s">
        <v>122</v>
      </c>
      <c r="B79" s="51" t="s">
        <v>123</v>
      </c>
      <c r="C79" s="52" t="s">
        <v>271</v>
      </c>
      <c r="D79" s="53"/>
      <c r="E79" s="54" t="s">
        <v>319</v>
      </c>
      <c r="F79" s="55">
        <v>0</v>
      </c>
      <c r="G79" s="55">
        <v>0</v>
      </c>
      <c r="H79" s="56" t="s">
        <v>232</v>
      </c>
      <c r="J79" s="55">
        <v>0</v>
      </c>
    </row>
    <row r="80" spans="1:12" ht="12.75" customHeight="1" x14ac:dyDescent="0.2">
      <c r="A80" s="51" t="s">
        <v>124</v>
      </c>
      <c r="B80" s="51" t="s">
        <v>125</v>
      </c>
      <c r="C80" s="52" t="s">
        <v>419</v>
      </c>
      <c r="D80" s="53"/>
      <c r="E80" s="54" t="s">
        <v>420</v>
      </c>
      <c r="F80" s="55">
        <v>0</v>
      </c>
      <c r="G80" s="55">
        <v>0</v>
      </c>
      <c r="H80" s="56" t="s">
        <v>232</v>
      </c>
      <c r="J80" s="55">
        <v>0</v>
      </c>
    </row>
    <row r="81" spans="1:10" ht="12.75" customHeight="1" x14ac:dyDescent="0.2">
      <c r="A81" s="51" t="s">
        <v>126</v>
      </c>
      <c r="B81" s="51" t="s">
        <v>127</v>
      </c>
      <c r="C81" s="52" t="s">
        <v>421</v>
      </c>
      <c r="D81" s="53"/>
      <c r="E81" s="54" t="s">
        <v>385</v>
      </c>
      <c r="F81" s="55">
        <v>0</v>
      </c>
      <c r="G81" s="55">
        <v>0</v>
      </c>
      <c r="H81" s="56" t="s">
        <v>231</v>
      </c>
      <c r="J81" s="55">
        <v>0</v>
      </c>
    </row>
    <row r="82" spans="1:10" ht="12.75" customHeight="1" x14ac:dyDescent="0.2">
      <c r="A82" s="51" t="s">
        <v>128</v>
      </c>
      <c r="B82" s="51" t="s">
        <v>129</v>
      </c>
      <c r="C82" s="52" t="s">
        <v>422</v>
      </c>
      <c r="D82" s="53"/>
      <c r="E82" s="54" t="s">
        <v>319</v>
      </c>
      <c r="F82" s="55">
        <v>0</v>
      </c>
      <c r="G82" s="55">
        <v>0</v>
      </c>
      <c r="H82" s="56" t="s">
        <v>231</v>
      </c>
      <c r="J82" s="55">
        <v>0</v>
      </c>
    </row>
    <row r="83" spans="1:10" ht="12.75" customHeight="1" x14ac:dyDescent="0.2">
      <c r="A83" s="51" t="s">
        <v>355</v>
      </c>
      <c r="B83" s="51" t="s">
        <v>356</v>
      </c>
      <c r="C83" s="52" t="s">
        <v>423</v>
      </c>
      <c r="D83" s="53"/>
      <c r="E83" s="54" t="s">
        <v>424</v>
      </c>
      <c r="F83" s="55">
        <v>0</v>
      </c>
      <c r="G83" s="55">
        <v>0</v>
      </c>
      <c r="H83" s="56" t="s">
        <v>231</v>
      </c>
      <c r="J83" s="55">
        <v>0</v>
      </c>
    </row>
    <row r="84" spans="1:10" ht="12.75" customHeight="1" x14ac:dyDescent="0.2">
      <c r="A84" s="51" t="s">
        <v>130</v>
      </c>
      <c r="B84" s="51" t="s">
        <v>131</v>
      </c>
      <c r="C84" s="52" t="s">
        <v>425</v>
      </c>
      <c r="D84" s="53"/>
      <c r="E84" s="54" t="s">
        <v>357</v>
      </c>
      <c r="F84" s="55">
        <v>0</v>
      </c>
      <c r="G84" s="55">
        <v>3309.7</v>
      </c>
      <c r="H84" s="56" t="s">
        <v>232</v>
      </c>
      <c r="J84" s="55">
        <v>0</v>
      </c>
    </row>
    <row r="85" spans="1:10" ht="12.75" customHeight="1" x14ac:dyDescent="0.2">
      <c r="A85" s="51" t="s">
        <v>210</v>
      </c>
      <c r="B85" s="51" t="s">
        <v>211</v>
      </c>
      <c r="C85" s="52" t="s">
        <v>426</v>
      </c>
      <c r="D85" s="53"/>
      <c r="E85" s="54" t="s">
        <v>357</v>
      </c>
      <c r="F85" s="55">
        <v>0</v>
      </c>
      <c r="G85" s="55">
        <v>250</v>
      </c>
      <c r="H85" s="56" t="s">
        <v>232</v>
      </c>
      <c r="J85" s="55">
        <v>0</v>
      </c>
    </row>
    <row r="86" spans="1:10" ht="12.75" customHeight="1" x14ac:dyDescent="0.2">
      <c r="A86" s="51" t="s">
        <v>132</v>
      </c>
      <c r="B86" s="51" t="s">
        <v>133</v>
      </c>
      <c r="C86" s="52" t="s">
        <v>134</v>
      </c>
      <c r="D86" s="53"/>
      <c r="E86" s="54" t="s">
        <v>358</v>
      </c>
      <c r="F86" s="55">
        <v>0</v>
      </c>
      <c r="G86" s="55">
        <v>75</v>
      </c>
      <c r="H86" s="56" t="s">
        <v>231</v>
      </c>
      <c r="J86" s="55">
        <v>0</v>
      </c>
    </row>
    <row r="87" spans="1:10" ht="12.75" customHeight="1" x14ac:dyDescent="0.2">
      <c r="A87" s="51" t="s">
        <v>135</v>
      </c>
      <c r="B87" s="51" t="s">
        <v>136</v>
      </c>
      <c r="C87" s="52" t="s">
        <v>427</v>
      </c>
      <c r="D87" s="53"/>
      <c r="E87" s="54" t="s">
        <v>359</v>
      </c>
      <c r="F87" s="55">
        <v>0</v>
      </c>
      <c r="G87" s="55">
        <v>150</v>
      </c>
      <c r="H87" s="56" t="s">
        <v>231</v>
      </c>
      <c r="J87" s="55">
        <v>0</v>
      </c>
    </row>
    <row r="88" spans="1:10" ht="12.75" customHeight="1" x14ac:dyDescent="0.2">
      <c r="A88" s="51" t="s">
        <v>137</v>
      </c>
      <c r="B88" s="51" t="s">
        <v>138</v>
      </c>
      <c r="C88" s="52" t="s">
        <v>428</v>
      </c>
      <c r="D88" s="53"/>
      <c r="E88" s="54" t="s">
        <v>360</v>
      </c>
      <c r="F88" s="55">
        <v>0</v>
      </c>
      <c r="G88" s="55">
        <v>200</v>
      </c>
      <c r="H88" s="56" t="s">
        <v>231</v>
      </c>
      <c r="J88" s="55">
        <v>0</v>
      </c>
    </row>
    <row r="89" spans="1:10" ht="12.75" customHeight="1" x14ac:dyDescent="0.2">
      <c r="A89" s="51" t="s">
        <v>139</v>
      </c>
      <c r="B89" s="51" t="s">
        <v>140</v>
      </c>
      <c r="C89" s="52" t="s">
        <v>141</v>
      </c>
      <c r="D89" s="53"/>
      <c r="E89" s="54" t="s">
        <v>319</v>
      </c>
      <c r="F89" s="55">
        <v>0</v>
      </c>
      <c r="G89" s="55">
        <v>0</v>
      </c>
      <c r="H89" s="56" t="s">
        <v>231</v>
      </c>
      <c r="J89" s="55">
        <v>0</v>
      </c>
    </row>
    <row r="90" spans="1:10" ht="12.75" customHeight="1" x14ac:dyDescent="0.2">
      <c r="A90" s="51" t="s">
        <v>142</v>
      </c>
      <c r="B90" s="51" t="s">
        <v>143</v>
      </c>
      <c r="C90" s="60" t="s">
        <v>429</v>
      </c>
      <c r="D90" s="53"/>
      <c r="E90" s="54" t="s">
        <v>357</v>
      </c>
      <c r="F90" s="55">
        <v>0</v>
      </c>
      <c r="G90" s="55">
        <v>0</v>
      </c>
      <c r="H90" s="56" t="s">
        <v>232</v>
      </c>
      <c r="J90" s="55">
        <v>0</v>
      </c>
    </row>
    <row r="91" spans="1:10" ht="12.75" customHeight="1" x14ac:dyDescent="0.2">
      <c r="A91" s="51" t="s">
        <v>212</v>
      </c>
      <c r="B91" s="51" t="s">
        <v>213</v>
      </c>
      <c r="C91" s="60" t="s">
        <v>430</v>
      </c>
      <c r="D91" s="53"/>
      <c r="E91" s="54" t="s">
        <v>357</v>
      </c>
      <c r="F91" s="55">
        <v>0</v>
      </c>
      <c r="G91" s="55">
        <v>591</v>
      </c>
      <c r="H91" s="56" t="s">
        <v>232</v>
      </c>
      <c r="J91" s="55">
        <v>0</v>
      </c>
    </row>
    <row r="92" spans="1:10" ht="12.75" customHeight="1" x14ac:dyDescent="0.2">
      <c r="A92" s="51" t="s">
        <v>144</v>
      </c>
      <c r="B92" s="51" t="s">
        <v>145</v>
      </c>
      <c r="C92" s="60" t="s">
        <v>431</v>
      </c>
      <c r="D92" s="53"/>
      <c r="E92" s="54" t="s">
        <v>357</v>
      </c>
      <c r="F92" s="55">
        <v>0</v>
      </c>
      <c r="G92" s="55">
        <v>469</v>
      </c>
      <c r="H92" s="56" t="s">
        <v>232</v>
      </c>
      <c r="J92" s="55">
        <v>0</v>
      </c>
    </row>
    <row r="93" spans="1:10" ht="12.75" customHeight="1" x14ac:dyDescent="0.2">
      <c r="A93" s="51" t="s">
        <v>214</v>
      </c>
      <c r="B93" s="51" t="s">
        <v>215</v>
      </c>
      <c r="C93" s="60" t="s">
        <v>432</v>
      </c>
      <c r="D93" s="53"/>
      <c r="E93" s="54" t="s">
        <v>357</v>
      </c>
      <c r="F93" s="55">
        <v>0</v>
      </c>
      <c r="G93" s="55">
        <v>0</v>
      </c>
      <c r="H93" s="56" t="s">
        <v>232</v>
      </c>
      <c r="J93" s="55">
        <v>0</v>
      </c>
    </row>
    <row r="94" spans="1:10" ht="12.75" customHeight="1" x14ac:dyDescent="0.2">
      <c r="A94" s="51" t="s">
        <v>146</v>
      </c>
      <c r="B94" s="51" t="s">
        <v>147</v>
      </c>
      <c r="C94" s="52" t="s">
        <v>433</v>
      </c>
      <c r="D94" s="53"/>
      <c r="E94" s="54" t="s">
        <v>361</v>
      </c>
      <c r="F94" s="55">
        <v>0</v>
      </c>
      <c r="G94" s="55">
        <v>0</v>
      </c>
      <c r="H94" s="56" t="s">
        <v>231</v>
      </c>
      <c r="J94" s="55">
        <v>0</v>
      </c>
    </row>
    <row r="95" spans="1:10" ht="12.75" customHeight="1" x14ac:dyDescent="0.2">
      <c r="A95" s="51" t="s">
        <v>148</v>
      </c>
      <c r="B95" s="51" t="s">
        <v>149</v>
      </c>
      <c r="C95" s="52" t="s">
        <v>434</v>
      </c>
      <c r="D95" s="53"/>
      <c r="E95" s="54" t="s">
        <v>362</v>
      </c>
      <c r="F95" s="55">
        <v>0</v>
      </c>
      <c r="G95" s="55">
        <v>0</v>
      </c>
      <c r="H95" s="56" t="s">
        <v>231</v>
      </c>
      <c r="J95" s="55">
        <v>0</v>
      </c>
    </row>
    <row r="96" spans="1:10" ht="12.75" customHeight="1" x14ac:dyDescent="0.2">
      <c r="A96" s="51" t="s">
        <v>216</v>
      </c>
      <c r="B96" s="51" t="s">
        <v>217</v>
      </c>
      <c r="C96" s="52" t="s">
        <v>434</v>
      </c>
      <c r="D96" s="53"/>
      <c r="E96" s="54" t="s">
        <v>362</v>
      </c>
      <c r="F96" s="55">
        <v>0</v>
      </c>
      <c r="G96" s="55">
        <v>0</v>
      </c>
      <c r="H96" s="56" t="s">
        <v>231</v>
      </c>
      <c r="J96" s="55">
        <v>0</v>
      </c>
    </row>
    <row r="97" spans="1:10" ht="12.75" customHeight="1" x14ac:dyDescent="0.2">
      <c r="A97" s="51" t="s">
        <v>150</v>
      </c>
      <c r="B97" s="51" t="s">
        <v>151</v>
      </c>
      <c r="C97" s="52" t="s">
        <v>152</v>
      </c>
      <c r="D97" s="53"/>
      <c r="E97" s="54" t="s">
        <v>363</v>
      </c>
      <c r="F97" s="55">
        <v>0</v>
      </c>
      <c r="G97" s="55">
        <v>0</v>
      </c>
      <c r="H97" s="56" t="s">
        <v>231</v>
      </c>
      <c r="J97" s="55">
        <v>0</v>
      </c>
    </row>
    <row r="98" spans="1:10" ht="12.75" customHeight="1" x14ac:dyDescent="0.2">
      <c r="A98" s="51" t="s">
        <v>153</v>
      </c>
      <c r="B98" s="51" t="s">
        <v>154</v>
      </c>
      <c r="C98" s="52" t="s">
        <v>435</v>
      </c>
      <c r="D98" s="53"/>
      <c r="E98" s="54" t="s">
        <v>364</v>
      </c>
      <c r="F98" s="55">
        <v>0</v>
      </c>
      <c r="G98" s="55">
        <v>100</v>
      </c>
      <c r="H98" s="56" t="s">
        <v>231</v>
      </c>
      <c r="J98" s="55">
        <v>0</v>
      </c>
    </row>
    <row r="99" spans="1:10" ht="12.75" customHeight="1" x14ac:dyDescent="0.2">
      <c r="A99" s="51" t="s">
        <v>155</v>
      </c>
      <c r="B99" s="51" t="s">
        <v>156</v>
      </c>
      <c r="C99" s="52" t="s">
        <v>436</v>
      </c>
      <c r="D99" s="53"/>
      <c r="E99" s="54" t="s">
        <v>365</v>
      </c>
      <c r="F99" s="55">
        <v>0</v>
      </c>
      <c r="G99" s="55">
        <v>0</v>
      </c>
      <c r="H99" s="56" t="s">
        <v>232</v>
      </c>
      <c r="J99" s="55">
        <v>0</v>
      </c>
    </row>
    <row r="100" spans="1:10" ht="12.75" customHeight="1" x14ac:dyDescent="0.2">
      <c r="A100" s="51" t="s">
        <v>277</v>
      </c>
      <c r="B100" s="51" t="s">
        <v>278</v>
      </c>
      <c r="C100" s="52" t="s">
        <v>272</v>
      </c>
      <c r="D100" s="53"/>
      <c r="E100" s="54" t="s">
        <v>365</v>
      </c>
      <c r="F100" s="55">
        <v>0</v>
      </c>
      <c r="G100" s="55">
        <v>0</v>
      </c>
      <c r="H100" s="56" t="s">
        <v>232</v>
      </c>
      <c r="J100" s="55">
        <v>0</v>
      </c>
    </row>
    <row r="101" spans="1:10" ht="12.75" customHeight="1" x14ac:dyDescent="0.2">
      <c r="A101" s="51" t="s">
        <v>157</v>
      </c>
      <c r="B101" s="51" t="s">
        <v>158</v>
      </c>
      <c r="C101" s="52" t="s">
        <v>437</v>
      </c>
      <c r="D101" s="53"/>
      <c r="E101" s="54" t="s">
        <v>366</v>
      </c>
      <c r="F101" s="55">
        <v>0</v>
      </c>
      <c r="G101" s="55">
        <v>0</v>
      </c>
      <c r="H101" s="56" t="s">
        <v>232</v>
      </c>
      <c r="J101" s="55">
        <v>0</v>
      </c>
    </row>
    <row r="102" spans="1:10" ht="12.75" customHeight="1" x14ac:dyDescent="0.2">
      <c r="A102" s="51" t="s">
        <v>279</v>
      </c>
      <c r="B102" s="51" t="s">
        <v>280</v>
      </c>
      <c r="C102" s="52" t="s">
        <v>438</v>
      </c>
      <c r="D102" s="62"/>
      <c r="E102" s="54" t="s">
        <v>366</v>
      </c>
      <c r="F102" s="55">
        <v>0</v>
      </c>
      <c r="G102" s="55">
        <v>0</v>
      </c>
      <c r="H102" s="56" t="s">
        <v>232</v>
      </c>
      <c r="J102" s="55">
        <v>0</v>
      </c>
    </row>
    <row r="103" spans="1:10" ht="12.75" customHeight="1" x14ac:dyDescent="0.2">
      <c r="A103" s="51" t="s">
        <v>281</v>
      </c>
      <c r="B103" s="51" t="s">
        <v>282</v>
      </c>
      <c r="C103" s="52" t="s">
        <v>386</v>
      </c>
      <c r="D103" s="62"/>
      <c r="E103" s="54" t="s">
        <v>366</v>
      </c>
      <c r="F103" s="55">
        <v>0</v>
      </c>
      <c r="G103" s="55">
        <v>0</v>
      </c>
      <c r="H103" s="56" t="s">
        <v>232</v>
      </c>
      <c r="J103" s="55">
        <v>0</v>
      </c>
    </row>
    <row r="104" spans="1:10" ht="12.75" customHeight="1" x14ac:dyDescent="0.2">
      <c r="A104" s="51" t="s">
        <v>159</v>
      </c>
      <c r="B104" s="51" t="s">
        <v>160</v>
      </c>
      <c r="C104" s="52" t="s">
        <v>439</v>
      </c>
      <c r="D104" s="62"/>
      <c r="E104" s="54" t="s">
        <v>360</v>
      </c>
      <c r="F104" s="55">
        <v>0</v>
      </c>
      <c r="G104" s="55">
        <v>300</v>
      </c>
      <c r="H104" s="56" t="s">
        <v>231</v>
      </c>
      <c r="J104" s="55">
        <v>0</v>
      </c>
    </row>
    <row r="105" spans="1:10" ht="12.75" customHeight="1" x14ac:dyDescent="0.2">
      <c r="A105" s="51" t="s">
        <v>161</v>
      </c>
      <c r="B105" s="51" t="s">
        <v>162</v>
      </c>
      <c r="C105" s="52" t="s">
        <v>440</v>
      </c>
      <c r="D105" s="62"/>
      <c r="E105" s="54" t="s">
        <v>367</v>
      </c>
      <c r="F105" s="55">
        <v>0</v>
      </c>
      <c r="G105" s="55">
        <v>75</v>
      </c>
      <c r="H105" s="56" t="s">
        <v>231</v>
      </c>
      <c r="J105" s="55">
        <v>0</v>
      </c>
    </row>
    <row r="106" spans="1:10" ht="12.75" customHeight="1" x14ac:dyDescent="0.2">
      <c r="A106" s="51" t="s">
        <v>171</v>
      </c>
      <c r="B106" s="51" t="s">
        <v>172</v>
      </c>
      <c r="C106" s="52" t="s">
        <v>441</v>
      </c>
      <c r="D106" s="62"/>
      <c r="E106" s="54" t="s">
        <v>368</v>
      </c>
      <c r="F106" s="55">
        <v>0</v>
      </c>
      <c r="G106" s="55">
        <v>0</v>
      </c>
      <c r="H106" s="56" t="s">
        <v>231</v>
      </c>
      <c r="J106" s="55">
        <v>0</v>
      </c>
    </row>
    <row r="107" spans="1:10" ht="12.75" customHeight="1" x14ac:dyDescent="0.2">
      <c r="A107" s="51" t="s">
        <v>173</v>
      </c>
      <c r="B107" s="51" t="s">
        <v>174</v>
      </c>
      <c r="C107" s="52" t="s">
        <v>442</v>
      </c>
      <c r="D107" s="62"/>
      <c r="E107" s="54" t="s">
        <v>369</v>
      </c>
      <c r="F107" s="55">
        <v>0</v>
      </c>
      <c r="G107" s="55">
        <v>0</v>
      </c>
      <c r="H107" s="56" t="s">
        <v>231</v>
      </c>
      <c r="J107" s="55">
        <v>0</v>
      </c>
    </row>
    <row r="108" spans="1:10" ht="12.75" customHeight="1" x14ac:dyDescent="0.2">
      <c r="A108" s="51" t="s">
        <v>175</v>
      </c>
      <c r="B108" s="51" t="s">
        <v>176</v>
      </c>
      <c r="C108" s="52" t="s">
        <v>443</v>
      </c>
      <c r="D108" s="62"/>
      <c r="E108" s="54" t="s">
        <v>370</v>
      </c>
      <c r="F108" s="55">
        <v>0</v>
      </c>
      <c r="G108" s="55">
        <v>300</v>
      </c>
      <c r="H108" s="56" t="s">
        <v>231</v>
      </c>
      <c r="J108" s="55">
        <v>0</v>
      </c>
    </row>
    <row r="109" spans="1:10" ht="12.75" customHeight="1" x14ac:dyDescent="0.2">
      <c r="A109" s="51" t="s">
        <v>177</v>
      </c>
      <c r="B109" s="51" t="s">
        <v>178</v>
      </c>
      <c r="C109" s="52" t="s">
        <v>444</v>
      </c>
      <c r="D109" s="62"/>
      <c r="E109" s="54" t="s">
        <v>371</v>
      </c>
      <c r="F109" s="55">
        <v>0</v>
      </c>
      <c r="G109" s="55">
        <v>75</v>
      </c>
      <c r="H109" s="56" t="s">
        <v>231</v>
      </c>
      <c r="J109" s="55">
        <v>0</v>
      </c>
    </row>
    <row r="110" spans="1:10" ht="12.75" customHeight="1" x14ac:dyDescent="0.2">
      <c r="A110" s="51" t="s">
        <v>179</v>
      </c>
      <c r="B110" s="51" t="s">
        <v>180</v>
      </c>
      <c r="C110" s="52" t="s">
        <v>445</v>
      </c>
      <c r="D110" s="62"/>
      <c r="E110" s="54" t="s">
        <v>372</v>
      </c>
      <c r="F110" s="55">
        <v>0</v>
      </c>
      <c r="G110" s="55">
        <v>100</v>
      </c>
      <c r="H110" s="56" t="s">
        <v>231</v>
      </c>
      <c r="J110" s="55">
        <v>0</v>
      </c>
    </row>
    <row r="111" spans="1:10" ht="12.75" customHeight="1" x14ac:dyDescent="0.2">
      <c r="A111" s="51" t="s">
        <v>181</v>
      </c>
      <c r="B111" s="51" t="s">
        <v>182</v>
      </c>
      <c r="C111" s="52" t="s">
        <v>446</v>
      </c>
      <c r="D111" s="62"/>
      <c r="E111" s="54" t="s">
        <v>373</v>
      </c>
      <c r="F111" s="55">
        <v>0</v>
      </c>
      <c r="G111" s="55">
        <v>25</v>
      </c>
      <c r="H111" s="56" t="s">
        <v>231</v>
      </c>
      <c r="J111" s="55">
        <v>0</v>
      </c>
    </row>
    <row r="112" spans="1:10" ht="12.75" customHeight="1" x14ac:dyDescent="0.2">
      <c r="A112" s="51" t="s">
        <v>183</v>
      </c>
      <c r="B112" s="51" t="s">
        <v>184</v>
      </c>
      <c r="C112" s="52" t="s">
        <v>447</v>
      </c>
      <c r="D112" s="62"/>
      <c r="E112" s="54" t="s">
        <v>374</v>
      </c>
      <c r="F112" s="55">
        <v>0</v>
      </c>
      <c r="G112" s="55">
        <v>0</v>
      </c>
      <c r="H112" s="56" t="s">
        <v>231</v>
      </c>
      <c r="J112" s="55">
        <v>0</v>
      </c>
    </row>
    <row r="113" spans="1:10" ht="12.75" customHeight="1" x14ac:dyDescent="0.2">
      <c r="A113" s="51" t="s">
        <v>185</v>
      </c>
      <c r="B113" s="51" t="s">
        <v>186</v>
      </c>
      <c r="C113" s="52" t="s">
        <v>448</v>
      </c>
      <c r="D113" s="62"/>
      <c r="E113" s="54" t="s">
        <v>375</v>
      </c>
      <c r="F113" s="55">
        <v>0</v>
      </c>
      <c r="G113" s="55">
        <v>50</v>
      </c>
      <c r="H113" s="56" t="s">
        <v>231</v>
      </c>
      <c r="J113" s="55">
        <v>0</v>
      </c>
    </row>
    <row r="114" spans="1:10" ht="12.75" customHeight="1" x14ac:dyDescent="0.2">
      <c r="A114" s="51" t="s">
        <v>187</v>
      </c>
      <c r="B114" s="51" t="s">
        <v>188</v>
      </c>
      <c r="C114" s="52" t="s">
        <v>449</v>
      </c>
      <c r="D114" s="62"/>
      <c r="E114" s="54" t="s">
        <v>376</v>
      </c>
      <c r="F114" s="55">
        <v>0</v>
      </c>
      <c r="G114" s="55">
        <v>0</v>
      </c>
      <c r="H114" s="56" t="s">
        <v>231</v>
      </c>
      <c r="J114" s="55">
        <v>0</v>
      </c>
    </row>
    <row r="115" spans="1:10" ht="12.75" customHeight="1" x14ac:dyDescent="0.2">
      <c r="A115" s="51" t="s">
        <v>189</v>
      </c>
      <c r="B115" s="51" t="s">
        <v>190</v>
      </c>
      <c r="C115" s="52" t="s">
        <v>450</v>
      </c>
      <c r="D115" s="62"/>
      <c r="E115" s="54" t="s">
        <v>320</v>
      </c>
      <c r="F115" s="55">
        <v>0</v>
      </c>
      <c r="G115" s="55">
        <v>0</v>
      </c>
      <c r="H115" s="56" t="s">
        <v>231</v>
      </c>
      <c r="J115" s="55">
        <v>0</v>
      </c>
    </row>
    <row r="116" spans="1:10" ht="12.75" customHeight="1" x14ac:dyDescent="0.2">
      <c r="A116" s="51" t="s">
        <v>191</v>
      </c>
      <c r="B116" s="51" t="s">
        <v>192</v>
      </c>
      <c r="C116" s="52" t="s">
        <v>451</v>
      </c>
      <c r="D116" s="53"/>
      <c r="E116" s="54" t="s">
        <v>377</v>
      </c>
      <c r="F116" s="55">
        <v>0</v>
      </c>
      <c r="G116" s="55">
        <v>450</v>
      </c>
      <c r="H116" s="56" t="s">
        <v>231</v>
      </c>
      <c r="J116" s="55">
        <v>0</v>
      </c>
    </row>
    <row r="117" spans="1:10" ht="12.75" customHeight="1" x14ac:dyDescent="0.2">
      <c r="A117" s="51" t="s">
        <v>193</v>
      </c>
      <c r="B117" s="51" t="s">
        <v>194</v>
      </c>
      <c r="C117" s="52" t="s">
        <v>452</v>
      </c>
      <c r="D117" s="62"/>
      <c r="E117" s="54" t="s">
        <v>377</v>
      </c>
      <c r="F117" s="55">
        <v>0</v>
      </c>
      <c r="G117" s="55">
        <v>0</v>
      </c>
      <c r="H117" s="56" t="s">
        <v>231</v>
      </c>
      <c r="J117" s="55">
        <v>0</v>
      </c>
    </row>
    <row r="118" spans="1:10" ht="12.75" customHeight="1" x14ac:dyDescent="0.2">
      <c r="A118" s="51" t="s">
        <v>218</v>
      </c>
      <c r="B118" s="51" t="s">
        <v>219</v>
      </c>
      <c r="C118" s="52" t="s">
        <v>453</v>
      </c>
      <c r="D118" s="62"/>
      <c r="E118" s="54" t="s">
        <v>319</v>
      </c>
      <c r="F118" s="55">
        <v>0</v>
      </c>
      <c r="G118" s="55">
        <v>625</v>
      </c>
      <c r="H118" s="56" t="s">
        <v>231</v>
      </c>
      <c r="J118" s="55">
        <v>0</v>
      </c>
    </row>
    <row r="119" spans="1:10" ht="12.75" customHeight="1" x14ac:dyDescent="0.2">
      <c r="A119" s="51" t="s">
        <v>283</v>
      </c>
      <c r="B119" s="51" t="s">
        <v>284</v>
      </c>
      <c r="C119" s="52" t="s">
        <v>454</v>
      </c>
      <c r="D119" s="62"/>
      <c r="E119" s="54" t="s">
        <v>319</v>
      </c>
      <c r="F119" s="55">
        <v>0</v>
      </c>
      <c r="G119" s="55">
        <v>0</v>
      </c>
      <c r="H119" s="56" t="s">
        <v>231</v>
      </c>
      <c r="J119" s="55">
        <v>0</v>
      </c>
    </row>
    <row r="120" spans="1:10" ht="12.75" customHeight="1" x14ac:dyDescent="0.2">
      <c r="A120" s="51" t="s">
        <v>285</v>
      </c>
      <c r="B120" s="51" t="s">
        <v>286</v>
      </c>
      <c r="C120" s="52" t="s">
        <v>455</v>
      </c>
      <c r="D120" s="62"/>
      <c r="E120" s="54" t="s">
        <v>319</v>
      </c>
      <c r="F120" s="55">
        <v>0</v>
      </c>
      <c r="G120" s="55">
        <v>2481</v>
      </c>
      <c r="H120" s="56" t="s">
        <v>231</v>
      </c>
      <c r="J120" s="55">
        <v>0</v>
      </c>
    </row>
    <row r="121" spans="1:10" ht="12.75" customHeight="1" x14ac:dyDescent="0.2">
      <c r="A121" s="51" t="s">
        <v>378</v>
      </c>
      <c r="B121" s="51" t="s">
        <v>379</v>
      </c>
      <c r="C121" s="52" t="s">
        <v>456</v>
      </c>
      <c r="D121" s="62"/>
      <c r="E121" s="54" t="s">
        <v>319</v>
      </c>
      <c r="F121" s="55">
        <v>0</v>
      </c>
      <c r="G121" s="55">
        <v>0</v>
      </c>
      <c r="H121" s="61" t="s">
        <v>231</v>
      </c>
      <c r="J121" s="55">
        <v>0</v>
      </c>
    </row>
    <row r="122" spans="1:10" ht="12.75" customHeight="1" x14ac:dyDescent="0.2">
      <c r="A122" s="51" t="s">
        <v>380</v>
      </c>
      <c r="B122" s="51" t="s">
        <v>381</v>
      </c>
      <c r="C122" s="52" t="s">
        <v>457</v>
      </c>
      <c r="D122" s="62"/>
      <c r="E122" s="54" t="s">
        <v>319</v>
      </c>
      <c r="F122" s="55">
        <v>0</v>
      </c>
      <c r="G122" s="55">
        <v>0</v>
      </c>
      <c r="H122" s="61" t="s">
        <v>231</v>
      </c>
      <c r="J122" s="55">
        <v>0</v>
      </c>
    </row>
    <row r="123" spans="1:10" ht="12.75" customHeight="1" x14ac:dyDescent="0.2">
      <c r="A123" s="51" t="s">
        <v>220</v>
      </c>
      <c r="B123" s="51" t="s">
        <v>221</v>
      </c>
      <c r="C123" s="52" t="s">
        <v>458</v>
      </c>
      <c r="D123" s="62"/>
      <c r="E123" s="54" t="s">
        <v>322</v>
      </c>
      <c r="F123" s="55">
        <v>0</v>
      </c>
      <c r="G123" s="55">
        <v>0</v>
      </c>
      <c r="H123" s="61" t="s">
        <v>231</v>
      </c>
      <c r="J123" s="55">
        <v>0</v>
      </c>
    </row>
    <row r="124" spans="1:10" ht="12.75" customHeight="1" x14ac:dyDescent="0.2">
      <c r="A124" s="51" t="s">
        <v>222</v>
      </c>
      <c r="B124" s="51" t="s">
        <v>223</v>
      </c>
      <c r="C124" s="52" t="s">
        <v>459</v>
      </c>
      <c r="D124" s="62"/>
      <c r="E124" s="54" t="s">
        <v>322</v>
      </c>
      <c r="F124" s="55">
        <v>0</v>
      </c>
      <c r="G124" s="55">
        <v>0</v>
      </c>
      <c r="H124" s="61" t="s">
        <v>231</v>
      </c>
      <c r="J124" s="55">
        <v>0</v>
      </c>
    </row>
    <row r="125" spans="1:10" ht="12.75" customHeight="1" x14ac:dyDescent="0.2">
      <c r="A125" s="51" t="s">
        <v>237</v>
      </c>
      <c r="B125" s="51" t="s">
        <v>238</v>
      </c>
      <c r="C125" s="52" t="s">
        <v>460</v>
      </c>
      <c r="D125" s="62"/>
      <c r="E125" s="54" t="s">
        <v>322</v>
      </c>
      <c r="F125" s="55">
        <v>0</v>
      </c>
      <c r="G125" s="55">
        <v>0</v>
      </c>
      <c r="H125" s="61" t="s">
        <v>231</v>
      </c>
      <c r="J125" s="55">
        <v>0</v>
      </c>
    </row>
    <row r="126" spans="1:10" ht="12.75" customHeight="1" x14ac:dyDescent="0.2">
      <c r="A126" s="51" t="s">
        <v>224</v>
      </c>
      <c r="B126" s="51" t="s">
        <v>225</v>
      </c>
      <c r="C126" s="52" t="s">
        <v>461</v>
      </c>
      <c r="D126" s="62"/>
      <c r="E126" s="54" t="s">
        <v>319</v>
      </c>
      <c r="F126" s="55">
        <v>0</v>
      </c>
      <c r="G126" s="55">
        <v>200</v>
      </c>
      <c r="H126" s="61" t="s">
        <v>231</v>
      </c>
      <c r="J126" s="55">
        <v>0</v>
      </c>
    </row>
    <row r="127" spans="1:10" s="67" customFormat="1" ht="12.75" customHeight="1" x14ac:dyDescent="0.2">
      <c r="A127" s="63" t="s">
        <v>227</v>
      </c>
      <c r="B127" s="63" t="s">
        <v>228</v>
      </c>
      <c r="C127" s="64" t="s">
        <v>229</v>
      </c>
      <c r="D127" s="65"/>
      <c r="E127" s="54" t="s">
        <v>462</v>
      </c>
      <c r="F127" s="55">
        <v>0</v>
      </c>
      <c r="G127" s="55">
        <v>1360</v>
      </c>
      <c r="H127" s="61" t="s">
        <v>231</v>
      </c>
      <c r="I127" s="59"/>
      <c r="J127" s="55">
        <v>0</v>
      </c>
    </row>
    <row r="128" spans="1:10" s="67" customFormat="1" ht="12.75" customHeight="1" x14ac:dyDescent="0.2">
      <c r="A128" s="63" t="s">
        <v>239</v>
      </c>
      <c r="B128" s="63" t="s">
        <v>240</v>
      </c>
      <c r="C128" s="64" t="s">
        <v>463</v>
      </c>
      <c r="D128" s="65"/>
      <c r="E128" s="54" t="s">
        <v>319</v>
      </c>
      <c r="F128" s="55">
        <v>0</v>
      </c>
      <c r="G128" s="55">
        <v>0</v>
      </c>
      <c r="H128" s="61" t="s">
        <v>231</v>
      </c>
      <c r="I128" s="59"/>
      <c r="J128" s="55">
        <v>0</v>
      </c>
    </row>
    <row r="129" spans="1:12" s="67" customFormat="1" ht="12.75" customHeight="1" x14ac:dyDescent="0.2">
      <c r="A129" s="63" t="s">
        <v>287</v>
      </c>
      <c r="B129" s="63" t="s">
        <v>288</v>
      </c>
      <c r="C129" s="64" t="s">
        <v>464</v>
      </c>
      <c r="D129" s="65"/>
      <c r="E129" s="68" t="s">
        <v>382</v>
      </c>
      <c r="F129" s="55">
        <v>0</v>
      </c>
      <c r="G129" s="55">
        <v>0</v>
      </c>
      <c r="H129" s="61" t="s">
        <v>232</v>
      </c>
      <c r="I129" s="59"/>
      <c r="J129" s="55">
        <v>0</v>
      </c>
    </row>
    <row r="130" spans="1:12" s="67" customFormat="1" ht="12.75" customHeight="1" x14ac:dyDescent="0.2">
      <c r="A130" s="63" t="s">
        <v>289</v>
      </c>
      <c r="B130" s="63" t="s">
        <v>290</v>
      </c>
      <c r="C130" s="64" t="s">
        <v>465</v>
      </c>
      <c r="D130" s="65"/>
      <c r="E130" s="68" t="s">
        <v>382</v>
      </c>
      <c r="F130" s="55">
        <v>0</v>
      </c>
      <c r="G130" s="55">
        <v>0</v>
      </c>
      <c r="H130" s="61" t="s">
        <v>232</v>
      </c>
      <c r="I130" s="59"/>
      <c r="J130" s="55">
        <v>0</v>
      </c>
    </row>
    <row r="131" spans="1:12" s="67" customFormat="1" ht="12.75" customHeight="1" x14ac:dyDescent="0.2">
      <c r="A131" s="63" t="s">
        <v>291</v>
      </c>
      <c r="B131" s="63" t="s">
        <v>292</v>
      </c>
      <c r="C131" s="64" t="s">
        <v>466</v>
      </c>
      <c r="D131" s="65"/>
      <c r="E131" s="68" t="s">
        <v>382</v>
      </c>
      <c r="F131" s="55">
        <v>0</v>
      </c>
      <c r="G131" s="55">
        <v>0</v>
      </c>
      <c r="H131" s="61" t="s">
        <v>232</v>
      </c>
      <c r="I131" s="59"/>
      <c r="J131" s="55">
        <v>0</v>
      </c>
    </row>
    <row r="132" spans="1:12" s="67" customFormat="1" ht="12.75" customHeight="1" x14ac:dyDescent="0.2">
      <c r="A132" s="63" t="s">
        <v>293</v>
      </c>
      <c r="B132" s="63" t="s">
        <v>294</v>
      </c>
      <c r="C132" s="64" t="s">
        <v>467</v>
      </c>
      <c r="D132" s="65"/>
      <c r="E132" s="68" t="s">
        <v>382</v>
      </c>
      <c r="F132" s="55">
        <v>0</v>
      </c>
      <c r="G132" s="55">
        <v>0</v>
      </c>
      <c r="H132" s="61" t="s">
        <v>232</v>
      </c>
      <c r="I132" s="59"/>
      <c r="J132" s="55">
        <v>0</v>
      </c>
    </row>
    <row r="133" spans="1:12" s="67" customFormat="1" ht="12.75" customHeight="1" x14ac:dyDescent="0.2">
      <c r="A133" s="63" t="s">
        <v>295</v>
      </c>
      <c r="B133" s="63" t="s">
        <v>296</v>
      </c>
      <c r="C133" s="64" t="s">
        <v>468</v>
      </c>
      <c r="D133" s="65"/>
      <c r="E133" s="68" t="s">
        <v>382</v>
      </c>
      <c r="F133" s="55">
        <v>0</v>
      </c>
      <c r="G133" s="55">
        <v>0</v>
      </c>
      <c r="H133" s="61" t="s">
        <v>232</v>
      </c>
      <c r="I133" s="59"/>
      <c r="J133" s="55">
        <v>0</v>
      </c>
    </row>
    <row r="134" spans="1:12" s="67" customFormat="1" ht="12.75" customHeight="1" x14ac:dyDescent="0.2">
      <c r="A134" s="63" t="s">
        <v>297</v>
      </c>
      <c r="B134" s="63" t="s">
        <v>298</v>
      </c>
      <c r="C134" s="64" t="s">
        <v>469</v>
      </c>
      <c r="D134" s="65"/>
      <c r="E134" s="68" t="s">
        <v>382</v>
      </c>
      <c r="F134" s="55">
        <v>0</v>
      </c>
      <c r="G134" s="55">
        <v>0</v>
      </c>
      <c r="H134" s="61" t="s">
        <v>232</v>
      </c>
      <c r="I134" s="59"/>
      <c r="J134" s="55">
        <v>0</v>
      </c>
    </row>
    <row r="135" spans="1:12" s="67" customFormat="1" ht="12.75" customHeight="1" x14ac:dyDescent="0.2">
      <c r="A135" s="63" t="s">
        <v>299</v>
      </c>
      <c r="B135" s="63" t="s">
        <v>300</v>
      </c>
      <c r="C135" s="64" t="s">
        <v>470</v>
      </c>
      <c r="D135" s="65"/>
      <c r="E135" s="68" t="s">
        <v>382</v>
      </c>
      <c r="F135" s="55">
        <v>0</v>
      </c>
      <c r="G135" s="55">
        <v>0</v>
      </c>
      <c r="H135" s="61" t="s">
        <v>232</v>
      </c>
      <c r="I135" s="59"/>
      <c r="J135" s="55">
        <v>0</v>
      </c>
    </row>
    <row r="136" spans="1:12" s="67" customFormat="1" ht="12.75" customHeight="1" x14ac:dyDescent="0.2">
      <c r="A136" s="63" t="s">
        <v>301</v>
      </c>
      <c r="B136" s="63" t="s">
        <v>302</v>
      </c>
      <c r="C136" s="64" t="s">
        <v>471</v>
      </c>
      <c r="D136" s="65"/>
      <c r="E136" s="68" t="s">
        <v>382</v>
      </c>
      <c r="F136" s="55">
        <v>0</v>
      </c>
      <c r="G136" s="55">
        <v>0</v>
      </c>
      <c r="H136" s="61" t="s">
        <v>232</v>
      </c>
      <c r="I136" s="59"/>
      <c r="J136" s="55">
        <v>0</v>
      </c>
    </row>
    <row r="137" spans="1:12" s="67" customFormat="1" ht="12.75" customHeight="1" x14ac:dyDescent="0.2">
      <c r="A137" s="63" t="s">
        <v>303</v>
      </c>
      <c r="B137" s="63" t="s">
        <v>304</v>
      </c>
      <c r="C137" s="64" t="s">
        <v>472</v>
      </c>
      <c r="D137" s="65"/>
      <c r="E137" s="68" t="s">
        <v>382</v>
      </c>
      <c r="F137" s="55">
        <v>0</v>
      </c>
      <c r="G137" s="55">
        <v>0</v>
      </c>
      <c r="H137" s="61" t="s">
        <v>232</v>
      </c>
      <c r="I137" s="59"/>
      <c r="J137" s="55">
        <v>0</v>
      </c>
    </row>
    <row r="138" spans="1:12" s="67" customFormat="1" ht="12.75" customHeight="1" x14ac:dyDescent="0.2">
      <c r="A138" s="63" t="s">
        <v>305</v>
      </c>
      <c r="B138" s="63" t="s">
        <v>306</v>
      </c>
      <c r="C138" s="64" t="s">
        <v>473</v>
      </c>
      <c r="D138" s="65"/>
      <c r="E138" s="68" t="s">
        <v>383</v>
      </c>
      <c r="F138" s="55">
        <v>0</v>
      </c>
      <c r="G138" s="55">
        <v>0</v>
      </c>
      <c r="H138" s="61" t="s">
        <v>231</v>
      </c>
      <c r="I138" s="59"/>
      <c r="J138" s="55">
        <v>0</v>
      </c>
    </row>
    <row r="139" spans="1:12" s="67" customFormat="1" ht="12.75" customHeight="1" x14ac:dyDescent="0.2">
      <c r="A139" s="63" t="s">
        <v>307</v>
      </c>
      <c r="B139" s="63" t="s">
        <v>308</v>
      </c>
      <c r="C139" s="64" t="s">
        <v>273</v>
      </c>
      <c r="D139" s="65"/>
      <c r="E139" s="68" t="s">
        <v>354</v>
      </c>
      <c r="F139" s="55">
        <v>0</v>
      </c>
      <c r="G139" s="55">
        <v>0</v>
      </c>
      <c r="H139" s="61" t="s">
        <v>232</v>
      </c>
      <c r="I139" s="59"/>
      <c r="J139" s="55">
        <v>0</v>
      </c>
    </row>
    <row r="140" spans="1:12" s="67" customFormat="1" ht="12.75" customHeight="1" x14ac:dyDescent="0.2">
      <c r="A140" s="63" t="s">
        <v>309</v>
      </c>
      <c r="B140" s="63" t="s">
        <v>310</v>
      </c>
      <c r="C140" s="64" t="s">
        <v>274</v>
      </c>
      <c r="D140" s="65"/>
      <c r="E140" s="68" t="s">
        <v>319</v>
      </c>
      <c r="F140" s="55">
        <v>0</v>
      </c>
      <c r="G140" s="55">
        <v>0</v>
      </c>
      <c r="H140" s="61" t="s">
        <v>232</v>
      </c>
      <c r="I140" s="59"/>
      <c r="J140" s="55">
        <v>0</v>
      </c>
    </row>
    <row r="141" spans="1:12" x14ac:dyDescent="0.2">
      <c r="A141" s="69"/>
      <c r="B141" s="69"/>
      <c r="C141" s="70"/>
      <c r="D141" s="70"/>
      <c r="E141" s="71"/>
      <c r="F141" s="54">
        <f>SUM(F12:F140)</f>
        <v>1965</v>
      </c>
      <c r="G141" s="54">
        <f>SUM(G12:G140)</f>
        <v>2963140.39</v>
      </c>
      <c r="H141" s="72"/>
      <c r="J141" s="54">
        <f>SUM(J12:J140)</f>
        <v>0</v>
      </c>
    </row>
    <row r="142" spans="1:12" x14ac:dyDescent="0.2">
      <c r="A142" s="73"/>
      <c r="B142" s="73"/>
    </row>
    <row r="143" spans="1:12" x14ac:dyDescent="0.2">
      <c r="A143" s="73"/>
      <c r="B143" s="73"/>
      <c r="F143" s="74" t="s">
        <v>259</v>
      </c>
      <c r="G143" s="75">
        <v>2963140</v>
      </c>
      <c r="L143" s="59" t="s">
        <v>236</v>
      </c>
    </row>
    <row r="144" spans="1:12" x14ac:dyDescent="0.2">
      <c r="A144" s="73"/>
      <c r="B144" s="73"/>
      <c r="F144" s="74" t="s">
        <v>260</v>
      </c>
      <c r="G144" s="75">
        <f>G143-G141</f>
        <v>-0.39000000013038516</v>
      </c>
    </row>
    <row r="145" spans="1:10" x14ac:dyDescent="0.2">
      <c r="B145" s="41" t="s">
        <v>261</v>
      </c>
    </row>
    <row r="146" spans="1:10" x14ac:dyDescent="0.2">
      <c r="A146" s="82"/>
      <c r="B146" s="76"/>
      <c r="C146" s="76"/>
      <c r="D146" s="76"/>
      <c r="E146" s="76"/>
      <c r="F146" s="76"/>
      <c r="G146" s="76"/>
      <c r="H146" s="76"/>
      <c r="I146" s="76"/>
      <c r="J146" s="77"/>
    </row>
    <row r="147" spans="1:10" x14ac:dyDescent="0.2">
      <c r="A147" s="82"/>
      <c r="B147" s="78"/>
      <c r="C147" s="78"/>
      <c r="D147" s="78"/>
      <c r="E147" s="78"/>
      <c r="F147" s="78"/>
      <c r="G147" s="78"/>
      <c r="H147" s="78"/>
      <c r="I147" s="78"/>
      <c r="J147" s="79"/>
    </row>
    <row r="148" spans="1:10" x14ac:dyDescent="0.2">
      <c r="A148" s="73"/>
      <c r="B148" s="73"/>
    </row>
    <row r="149" spans="1:10" x14ac:dyDescent="0.2">
      <c r="A149" s="73"/>
      <c r="B149" s="73"/>
    </row>
    <row r="150" spans="1:10" x14ac:dyDescent="0.2">
      <c r="A150" s="73"/>
      <c r="B150" s="73"/>
    </row>
    <row r="151" spans="1:10" x14ac:dyDescent="0.2">
      <c r="A151" s="73"/>
      <c r="B151" s="73"/>
    </row>
    <row r="152" spans="1:10" x14ac:dyDescent="0.2">
      <c r="A152" s="34"/>
    </row>
    <row r="153" spans="1:10" x14ac:dyDescent="0.2">
      <c r="A153" s="34"/>
    </row>
    <row r="154" spans="1:10" x14ac:dyDescent="0.2">
      <c r="A154" s="34"/>
    </row>
    <row r="155" spans="1:10" x14ac:dyDescent="0.2">
      <c r="A155" s="34"/>
    </row>
    <row r="156" spans="1:10" x14ac:dyDescent="0.2">
      <c r="A156" s="34"/>
    </row>
    <row r="157" spans="1:10" x14ac:dyDescent="0.2">
      <c r="A157" s="34"/>
    </row>
    <row r="158" spans="1:10" x14ac:dyDescent="0.2">
      <c r="A158" s="34"/>
    </row>
    <row r="159" spans="1:10" x14ac:dyDescent="0.2">
      <c r="A159" s="34"/>
    </row>
    <row r="160" spans="1:10" x14ac:dyDescent="0.2">
      <c r="A160" s="34"/>
    </row>
    <row r="161" spans="1:1" x14ac:dyDescent="0.2">
      <c r="A161" s="34"/>
    </row>
    <row r="162" spans="1:1" x14ac:dyDescent="0.2">
      <c r="A162" s="34"/>
    </row>
    <row r="163" spans="1:1" x14ac:dyDescent="0.2">
      <c r="A163" s="34"/>
    </row>
    <row r="164" spans="1:1" x14ac:dyDescent="0.2">
      <c r="A164" s="34"/>
    </row>
    <row r="165" spans="1:1" x14ac:dyDescent="0.2">
      <c r="A165" s="34"/>
    </row>
    <row r="166" spans="1:1" x14ac:dyDescent="0.2">
      <c r="A166" s="34"/>
    </row>
    <row r="167" spans="1:1" x14ac:dyDescent="0.2">
      <c r="A167" s="34"/>
    </row>
    <row r="168" spans="1:1" x14ac:dyDescent="0.2">
      <c r="A168" s="34"/>
    </row>
    <row r="169" spans="1:1" x14ac:dyDescent="0.2">
      <c r="A169" s="34"/>
    </row>
    <row r="170" spans="1:1" x14ac:dyDescent="0.2">
      <c r="A170" s="34"/>
    </row>
    <row r="171" spans="1:1" x14ac:dyDescent="0.2">
      <c r="A171" s="34"/>
    </row>
    <row r="172" spans="1:1" x14ac:dyDescent="0.2">
      <c r="A172" s="34"/>
    </row>
    <row r="173" spans="1:1" x14ac:dyDescent="0.2">
      <c r="A173" s="34"/>
    </row>
    <row r="174" spans="1:1" x14ac:dyDescent="0.2">
      <c r="A174" s="34"/>
    </row>
    <row r="175" spans="1:1" x14ac:dyDescent="0.2">
      <c r="A175" s="34"/>
    </row>
    <row r="176" spans="1:1" x14ac:dyDescent="0.2">
      <c r="A176" s="34"/>
    </row>
    <row r="177" spans="1:1" x14ac:dyDescent="0.2">
      <c r="A177" s="34"/>
    </row>
    <row r="178" spans="1:1" x14ac:dyDescent="0.2">
      <c r="A178" s="34"/>
    </row>
    <row r="179" spans="1:1" x14ac:dyDescent="0.2">
      <c r="A179" s="34"/>
    </row>
    <row r="180" spans="1:1" x14ac:dyDescent="0.2">
      <c r="A180" s="34"/>
    </row>
    <row r="181" spans="1:1" x14ac:dyDescent="0.2">
      <c r="A181" s="34"/>
    </row>
    <row r="182" spans="1:1" x14ac:dyDescent="0.2">
      <c r="A182" s="34"/>
    </row>
    <row r="183" spans="1:1" x14ac:dyDescent="0.2">
      <c r="A183" s="34"/>
    </row>
    <row r="184" spans="1:1" x14ac:dyDescent="0.2">
      <c r="A184" s="34"/>
    </row>
    <row r="185" spans="1:1" x14ac:dyDescent="0.2">
      <c r="A185" s="34"/>
    </row>
    <row r="186" spans="1:1" x14ac:dyDescent="0.2">
      <c r="A186" s="34"/>
    </row>
    <row r="187" spans="1:1" x14ac:dyDescent="0.2">
      <c r="A187" s="34"/>
    </row>
    <row r="188" spans="1:1" x14ac:dyDescent="0.2">
      <c r="A188" s="34"/>
    </row>
    <row r="189" spans="1:1" x14ac:dyDescent="0.2">
      <c r="A189" s="34"/>
    </row>
    <row r="190" spans="1:1" x14ac:dyDescent="0.2">
      <c r="A190" s="34"/>
    </row>
    <row r="191" spans="1:1" x14ac:dyDescent="0.2">
      <c r="A191" s="34"/>
    </row>
    <row r="192" spans="1:1" x14ac:dyDescent="0.2">
      <c r="A192" s="34"/>
    </row>
    <row r="193" spans="1:1" x14ac:dyDescent="0.2">
      <c r="A193" s="34"/>
    </row>
    <row r="194" spans="1:1" x14ac:dyDescent="0.2">
      <c r="A194" s="34"/>
    </row>
    <row r="195" spans="1:1" x14ac:dyDescent="0.2">
      <c r="A195" s="34"/>
    </row>
    <row r="196" spans="1:1" x14ac:dyDescent="0.2">
      <c r="A196" s="34"/>
    </row>
    <row r="197" spans="1:1" x14ac:dyDescent="0.2">
      <c r="A197" s="34"/>
    </row>
    <row r="198" spans="1:1" x14ac:dyDescent="0.2">
      <c r="A198" s="34"/>
    </row>
    <row r="199" spans="1:1" x14ac:dyDescent="0.2">
      <c r="A199" s="34"/>
    </row>
    <row r="200" spans="1:1" x14ac:dyDescent="0.2">
      <c r="A200" s="34"/>
    </row>
    <row r="201" spans="1:1" x14ac:dyDescent="0.2">
      <c r="A201" s="34"/>
    </row>
    <row r="202" spans="1:1" x14ac:dyDescent="0.2">
      <c r="A202" s="34"/>
    </row>
    <row r="203" spans="1:1" x14ac:dyDescent="0.2">
      <c r="A203" s="34"/>
    </row>
    <row r="204" spans="1:1" x14ac:dyDescent="0.2">
      <c r="A204" s="34"/>
    </row>
    <row r="205" spans="1:1" x14ac:dyDescent="0.2">
      <c r="A205" s="34"/>
    </row>
    <row r="206" spans="1:1" x14ac:dyDescent="0.2">
      <c r="A206" s="34"/>
    </row>
    <row r="207" spans="1:1" x14ac:dyDescent="0.2">
      <c r="A207" s="34"/>
    </row>
    <row r="208" spans="1:1" x14ac:dyDescent="0.2">
      <c r="A208" s="34"/>
    </row>
    <row r="209" spans="1:1" x14ac:dyDescent="0.2">
      <c r="A209" s="34"/>
    </row>
    <row r="210" spans="1:1" x14ac:dyDescent="0.2">
      <c r="A210" s="34"/>
    </row>
    <row r="211" spans="1:1" x14ac:dyDescent="0.2">
      <c r="A211" s="34"/>
    </row>
    <row r="212" spans="1:1" x14ac:dyDescent="0.2">
      <c r="A212" s="34"/>
    </row>
    <row r="213" spans="1:1" x14ac:dyDescent="0.2">
      <c r="A213" s="34"/>
    </row>
    <row r="214" spans="1:1" x14ac:dyDescent="0.2">
      <c r="A214" s="34"/>
    </row>
    <row r="215" spans="1:1" x14ac:dyDescent="0.2">
      <c r="A215" s="34"/>
    </row>
    <row r="216" spans="1:1" x14ac:dyDescent="0.2">
      <c r="A216" s="34"/>
    </row>
    <row r="217" spans="1:1" x14ac:dyDescent="0.2">
      <c r="A217" s="34"/>
    </row>
    <row r="218" spans="1:1" x14ac:dyDescent="0.2">
      <c r="A218" s="34"/>
    </row>
    <row r="219" spans="1:1" x14ac:dyDescent="0.2">
      <c r="A219" s="34"/>
    </row>
    <row r="220" spans="1:1" x14ac:dyDescent="0.2">
      <c r="A220" s="34"/>
    </row>
    <row r="221" spans="1: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  <row r="225" spans="1:1" x14ac:dyDescent="0.2">
      <c r="A225" s="34"/>
    </row>
    <row r="226" spans="1:1" x14ac:dyDescent="0.2">
      <c r="A226" s="34"/>
    </row>
    <row r="227" spans="1:1" x14ac:dyDescent="0.2">
      <c r="A227" s="34"/>
    </row>
    <row r="228" spans="1:1" x14ac:dyDescent="0.2">
      <c r="A228" s="34"/>
    </row>
    <row r="229" spans="1:1" x14ac:dyDescent="0.2">
      <c r="A229" s="34"/>
    </row>
    <row r="230" spans="1:1" x14ac:dyDescent="0.2">
      <c r="A230" s="34"/>
    </row>
    <row r="231" spans="1:1" x14ac:dyDescent="0.2">
      <c r="A231" s="34"/>
    </row>
    <row r="232" spans="1:1" x14ac:dyDescent="0.2">
      <c r="A232" s="34"/>
    </row>
    <row r="233" spans="1:1" x14ac:dyDescent="0.2">
      <c r="A233" s="34"/>
    </row>
    <row r="234" spans="1:1" x14ac:dyDescent="0.2">
      <c r="A234" s="34"/>
    </row>
    <row r="235" spans="1:1" x14ac:dyDescent="0.2">
      <c r="A235" s="34"/>
    </row>
    <row r="236" spans="1:1" x14ac:dyDescent="0.2">
      <c r="A236" s="34"/>
    </row>
    <row r="237" spans="1:1" x14ac:dyDescent="0.2">
      <c r="A237" s="34"/>
    </row>
    <row r="238" spans="1:1" x14ac:dyDescent="0.2">
      <c r="A238" s="34"/>
    </row>
    <row r="239" spans="1:1" x14ac:dyDescent="0.2">
      <c r="A239" s="34"/>
    </row>
    <row r="240" spans="1:1" x14ac:dyDescent="0.2">
      <c r="A240" s="34"/>
    </row>
    <row r="241" spans="1:1" x14ac:dyDescent="0.2">
      <c r="A241" s="34"/>
    </row>
    <row r="242" spans="1:1" x14ac:dyDescent="0.2">
      <c r="A242" s="34"/>
    </row>
    <row r="243" spans="1:1" x14ac:dyDescent="0.2">
      <c r="A243" s="34"/>
    </row>
    <row r="244" spans="1:1" x14ac:dyDescent="0.2">
      <c r="A244" s="34"/>
    </row>
    <row r="245" spans="1:1" x14ac:dyDescent="0.2">
      <c r="A245" s="34"/>
    </row>
    <row r="246" spans="1:1" x14ac:dyDescent="0.2">
      <c r="A246" s="34"/>
    </row>
    <row r="247" spans="1:1" x14ac:dyDescent="0.2">
      <c r="A247" s="34"/>
    </row>
    <row r="248" spans="1:1" x14ac:dyDescent="0.2">
      <c r="A248" s="34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Aggregated</vt:lpstr>
      <vt:lpstr>Alamo Title Insurance</vt:lpstr>
      <vt:lpstr>Alliant National Title Ins</vt:lpstr>
      <vt:lpstr>AmTrust Title Insurance Company</vt:lpstr>
      <vt:lpstr>Chicago Title Ins. Co.</vt:lpstr>
      <vt:lpstr>Commonwealth Land Title Ins.</vt:lpstr>
      <vt:lpstr>DHI Title Insurance Company</vt:lpstr>
      <vt:lpstr>Doma Title Insurance, Inc.</vt:lpstr>
      <vt:lpstr>Essent Title Insurance</vt:lpstr>
      <vt:lpstr>Fidelity National Title Ins. Co</vt:lpstr>
      <vt:lpstr>First American Title Insurance </vt:lpstr>
      <vt:lpstr>First National TItle Ins Co</vt:lpstr>
      <vt:lpstr>Investors Title Ins. Co</vt:lpstr>
      <vt:lpstr>National Title Ins. of New York</vt:lpstr>
      <vt:lpstr>Old Republic National Title Ins</vt:lpstr>
      <vt:lpstr>Premier Land Title</vt:lpstr>
      <vt:lpstr>Radian Title Insurance</vt:lpstr>
      <vt:lpstr>Stewart Guaranty Company</vt:lpstr>
      <vt:lpstr>Title Resources Guaranty Co.</vt:lpstr>
      <vt:lpstr>Westcor Land Title Insurance Co</vt:lpstr>
      <vt:lpstr>WFG National Title Insurance Co</vt:lpstr>
      <vt:lpstr>Aggregated!Print_Area</vt:lpstr>
      <vt:lpstr>'Alamo Title Insurance'!Print_Area</vt:lpstr>
      <vt:lpstr>'Alliant National Title Ins'!Print_Area</vt:lpstr>
      <vt:lpstr>'AmTrust Title Insurance Company'!Print_Area</vt:lpstr>
      <vt:lpstr>'Chicago Title Ins. Co.'!Print_Area</vt:lpstr>
      <vt:lpstr>'Commonwealth Land Title Ins.'!Print_Area</vt:lpstr>
      <vt:lpstr>'DHI Title Insurance Company'!Print_Area</vt:lpstr>
      <vt:lpstr>'Doma Title Insurance, Inc.'!Print_Area</vt:lpstr>
      <vt:lpstr>'Essent Title Insurance'!Print_Area</vt:lpstr>
      <vt:lpstr>'Fidelity National Title Ins. Co'!Print_Area</vt:lpstr>
      <vt:lpstr>'First American Title Insurance '!Print_Area</vt:lpstr>
      <vt:lpstr>'First National TItle Ins Co'!Print_Area</vt:lpstr>
      <vt:lpstr>'Investors Title Ins. Co'!Print_Area</vt:lpstr>
      <vt:lpstr>'National Title Ins. of New York'!Print_Area</vt:lpstr>
      <vt:lpstr>'Old Republic National Title Ins'!Print_Area</vt:lpstr>
      <vt:lpstr>'Radian Title Insurance'!Print_Area</vt:lpstr>
      <vt:lpstr>'Stewart Guaranty Company'!Print_Area</vt:lpstr>
      <vt:lpstr>'Title Resources Guaranty Co.'!Print_Area</vt:lpstr>
      <vt:lpstr>'Westcor Land Title Insurance Co'!Print_Area</vt:lpstr>
      <vt:lpstr>'WFG National Title Insurance Co'!Print_Area</vt:lpstr>
      <vt:lpstr>Aggregated!Print_Titles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2024-07-16T18:11:38Z</cp:lastPrinted>
  <dcterms:created xsi:type="dcterms:W3CDTF">2010-10-18T17:31:45Z</dcterms:created>
  <dcterms:modified xsi:type="dcterms:W3CDTF">2025-08-17T22:39:40Z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C109</vt:lpwstr>
  </op:property>
</op:Properties>
</file>