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C6C69AA0-92EB-4529-84EA-EC470E7F4304}" xr6:coauthVersionLast="47" xr6:coauthVersionMax="47" xr10:uidLastSave="{00000000-0000-0000-0000-000000000000}"/>
  <bookViews>
    <workbookView xWindow="38280" yWindow="0" windowWidth="38640" windowHeight="21120" tabRatio="777" activeTab="1" xr2:uid="{FF58B424-9635-4268-95F3-8422F66F2637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B'!$B$1:$F$43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0" l="1"/>
  <c r="D35" i="10"/>
  <c r="E19" i="9"/>
  <c r="C35" i="10"/>
  <c r="C42" i="15" s="1"/>
  <c r="C43" i="15" s="1"/>
  <c r="A70" i="9" s="1"/>
  <c r="D39" i="10"/>
  <c r="E13" i="10"/>
  <c r="B44" i="10"/>
  <c r="E12" i="10"/>
  <c r="E20" i="10"/>
  <c r="E19" i="10"/>
  <c r="E32" i="10"/>
  <c r="E31" i="10"/>
  <c r="E15" i="10"/>
  <c r="E14" i="10"/>
  <c r="E25" i="10"/>
  <c r="C2" i="16"/>
  <c r="C22" i="16"/>
  <c r="C3" i="15"/>
  <c r="C40" i="15"/>
  <c r="B2" i="14"/>
  <c r="C20" i="14"/>
  <c r="C3" i="13"/>
  <c r="D26" i="13"/>
  <c r="E44" i="9"/>
  <c r="D49" i="13"/>
  <c r="E59" i="9"/>
  <c r="E60" i="9"/>
  <c r="C3" i="12"/>
  <c r="D12" i="12"/>
  <c r="E41" i="9"/>
  <c r="E45" i="9" s="1"/>
  <c r="D3" i="11"/>
  <c r="F28" i="11"/>
  <c r="E21" i="9" s="1"/>
  <c r="E33" i="11"/>
  <c r="C3" i="10"/>
  <c r="E9" i="10"/>
  <c r="E10" i="10"/>
  <c r="E11" i="10"/>
  <c r="E16" i="10"/>
  <c r="E35" i="10" s="1"/>
  <c r="E20" i="9" s="1"/>
  <c r="E17" i="10"/>
  <c r="E21" i="10"/>
  <c r="E22" i="10"/>
  <c r="E23" i="10"/>
  <c r="E24" i="10"/>
  <c r="E26" i="10"/>
  <c r="E27" i="10"/>
  <c r="E28" i="10"/>
  <c r="E29" i="10"/>
  <c r="E30" i="10"/>
  <c r="E33" i="10"/>
  <c r="E34" i="10"/>
  <c r="E18" i="9" l="1"/>
  <c r="E22" i="9"/>
  <c r="E48" i="9" s="1"/>
  <c r="E63" i="9" s="1"/>
</calcChain>
</file>

<file path=xl/sharedStrings.xml><?xml version="1.0" encoding="utf-8"?>
<sst xmlns="http://schemas.openxmlformats.org/spreadsheetml/2006/main" count="352" uniqueCount="247">
  <si>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</si>
  <si>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</si>
  <si>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</si>
  <si>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</si>
  <si>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</si>
  <si>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</si>
  <si>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</si>
  <si>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</si>
  <si>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</si>
  <si>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</si>
  <si>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</si>
  <si>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</si>
  <si>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</si>
  <si>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</si>
  <si>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</si>
  <si>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</si>
  <si>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</si>
  <si>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</si>
  <si>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</si>
  <si>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</si>
  <si>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</si>
  <si>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</si>
  <si>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</si>
  <si>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</si>
  <si>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</si>
  <si>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</si>
  <si>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</si>
  <si>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</si>
  <si>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</si>
  <si>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</si>
  <si>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</si>
  <si>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</si>
  <si>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</si>
  <si>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</si>
  <si>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</si>
  <si>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</si>
  <si>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</si>
  <si>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</si>
  <si>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</si>
  <si>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</si>
  <si>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</si>
  <si>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</si>
  <si>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</si>
  <si>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</si>
  <si>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</si>
  <si>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</si>
  <si>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</si>
  <si>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</si>
  <si>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</si>
  <si>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</si>
  <si>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</si>
  <si>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</si>
  <si>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</si>
  <si>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</si>
  <si>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</si>
  <si>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</si>
  <si>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</si>
  <si>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</si>
  <si>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</si>
  <si>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</si>
  <si>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</si>
  <si>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</si>
  <si>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</si>
  <si>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</si>
  <si>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</si>
  <si>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</si>
  <si>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</si>
  <si>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</si>
  <si>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</si>
  <si>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</si>
  <si>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</si>
  <si>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</si>
  <si>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</si>
  <si>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</si>
  <si>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</si>
  <si>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</si>
  <si>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</si>
  <si>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</si>
  <si>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</si>
  <si>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</si>
  <si>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</si>
  <si>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</si>
  <si>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</si>
  <si>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</si>
  <si>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</si>
  <si>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</si>
  <si>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</si>
  <si>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</si>
  <si>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</si>
  <si>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</si>
  <si>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</si>
  <si>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</si>
  <si>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</si>
  <si>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</si>
  <si>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</si>
  <si>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</si>
  <si>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</si>
  <si>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</si>
  <si>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</si>
  <si>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</si>
  <si>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</si>
  <si>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</si>
  <si>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</si>
  <si>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</si>
  <si>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</si>
  <si>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</si>
  <si>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</si>
  <si>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</si>
  <si>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</si>
  <si>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</si>
  <si>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</si>
  <si>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</si>
  <si>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</si>
  <si>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</si>
  <si>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</si>
  <si>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</si>
  <si>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</si>
  <si>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</si>
  <si>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</si>
  <si>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</si>
  <si>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</si>
  <si>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</si>
  <si>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</si>
  <si>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</si>
  <si>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</si>
  <si>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</si>
  <si>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</si>
  <si>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</si>
  <si>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</si>
  <si>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</si>
  <si>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</si>
  <si>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</si>
  <si>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</si>
  <si>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</si>
  <si>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</si>
  <si>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</si>
  <si>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</si>
  <si>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</si>
  <si>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</si>
  <si>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</si>
  <si>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</si>
  <si>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</si>
  <si>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</si>
  <si>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</si>
  <si>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</si>
  <si>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</si>
  <si>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</si>
  <si>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</si>
  <si>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</si>
  <si>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</si>
  <si>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</si>
  <si>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</si>
  <si>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</si>
  <si>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</si>
  <si>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</si>
  <si>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</si>
  <si>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</si>
  <si>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</si>
  <si>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</si>
  <si>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</si>
  <si>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</si>
  <si>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</si>
  <si>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</si>
  <si>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</si>
  <si>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</si>
  <si>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</si>
  <si>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</si>
  <si>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</si>
  <si>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</si>
  <si>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</si>
  <si>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</si>
  <si>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</si>
  <si>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</si>
  <si>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</si>
  <si>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</si>
  <si>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</si>
  <si>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</si>
  <si>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</si>
  <si>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</si>
  <si>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</si>
  <si>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</si>
  <si>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</si>
  <si>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</si>
  <si>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</si>
  <si>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</si>
  <si>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</si>
  <si>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</si>
  <si>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</si>
  <si>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</si>
  <si>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</si>
  <si>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</si>
  <si>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</si>
  <si>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</si>
  <si>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</si>
  <si>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</si>
  <si>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</si>
  <si>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</si>
  <si>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</si>
  <si>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</si>
  <si>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</si>
  <si>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</si>
  <si>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</si>
  <si>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</si>
  <si>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</si>
  <si>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</si>
  <si>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</si>
  <si>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</si>
  <si>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</si>
  <si>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</si>
  <si>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</si>
  <si>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</si>
  <si>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</si>
  <si>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</si>
  <si>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</si>
  <si>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</si>
  <si>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</si>
  <si>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</si>
  <si>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</si>
  <si>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</si>
  <si>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</si>
  <si>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</si>
  <si>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</si>
  <si>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</si>
  <si>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</si>
  <si>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</si>
  <si>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</si>
  <si>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</si>
  <si>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</si>
  <si>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</si>
  <si>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</si>
  <si>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Westcor Land Title Insurance Company</t>
  </si>
  <si>
    <t>Stewart Title Guaranty Company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</si>
  <si>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</si>
  <si>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DHI Title Insurance Company</t>
  </si>
  <si>
    <t>Doma Title Insurance Company</t>
  </si>
  <si>
    <t>American Digital Title Insurance Company</t>
  </si>
  <si>
    <t>For Calendar Year Ending December 31, 2024</t>
  </si>
  <si>
    <t>For the Calendar Year Ending December 31, 2024</t>
  </si>
  <si>
    <t>American Eagle Title Insurance Company</t>
  </si>
  <si>
    <t>Connecticut Attorneys Title Insurance</t>
  </si>
  <si>
    <t>Texas</t>
  </si>
  <si>
    <t>Tarrant</t>
  </si>
  <si>
    <t>I, Amy Collom, the CEO_(job position) of Prima Title Group, LLC(name of Company), being duly sworn, deposes and says that all of the income, expense and other informational items contained on the attached Schedules A through I of this named Company's Agents Statistical Report for the year ended December 31, 2024 are a full and true statement of income and expenses in accordance with the instructions provided, according to the best of my information, knowledge and belief.</t>
  </si>
  <si>
    <t>x</t>
  </si>
  <si>
    <t>Prima Title Group, LLC</t>
  </si>
  <si>
    <t>101 Summit Ave, Suite 312, Fort Worth, TX 76102</t>
  </si>
  <si>
    <t>Amy Collom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</si>
</sst>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20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sz val="1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44" fontId="17" fillId="0" borderId="0" applyFont="0" applyFill="0" applyBorder="0" applyAlignment="0" applyProtection="0"/>
    <xf numFmtId="0" fontId="18" fillId="0" borderId="0"/>
    <xf numFmtId="37" fontId="17" fillId="0" borderId="0"/>
  </cellStyleXfs>
  <cellXfs count="142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3" applyFont="1"/>
    <xf numFmtId="37" fontId="5" fillId="0" borderId="10" xfId="3" applyFont="1" applyBorder="1"/>
    <xf numFmtId="37" fontId="5" fillId="0" borderId="0" xfId="3" applyFont="1" applyAlignment="1">
      <alignment wrapText="1"/>
    </xf>
    <xf numFmtId="37" fontId="6" fillId="0" borderId="0" xfId="3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right"/>
      <protection locked="0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3" applyFont="1" applyFill="1" applyBorder="1" applyProtection="1">
      <protection locked="0"/>
    </xf>
    <xf numFmtId="37" fontId="5" fillId="5" borderId="10" xfId="3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9" fillId="0" borderId="0" xfId="0" applyFont="1" applyAlignment="1">
      <alignment horizontal="center" wrapText="1"/>
    </xf>
    <xf numFmtId="37" fontId="3" fillId="0" borderId="0" xfId="0" applyFont="1" applyAlignment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4">
    <cellStyle name="Currency" xfId="1" builtinId="4"/>
    <cellStyle name="Normal" xfId="0" builtinId="0"/>
    <cellStyle name="Normal 2" xfId="2" xr:uid="{67066EEE-7090-4828-9D56-894A9B741A7E}"/>
    <cellStyle name="Normal_NM Title Insurance - Agents Statistical Report 2006" xfId="3" xr:uid="{77E858AE-C002-44A1-A9CE-ACC18DE9890C}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3694-11D3-48C6-A999-555C14F1B00D}">
  <sheetPr codeName="Sheet6">
    <pageSetUpPr fitToPage="1"/>
  </sheetPr>
  <dimension ref="A1:I26"/>
  <sheetViews>
    <sheetView zoomScaleNormal="100" workbookViewId="0">
      <selection activeCell="A12" sqref="A12:I12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236</v>
      </c>
      <c r="G3"/>
    </row>
    <row r="6" spans="1:9" ht="19.5" customHeight="1" x14ac:dyDescent="0.2">
      <c r="A6" s="73" t="s">
        <v>189</v>
      </c>
      <c r="C6" s="114" t="s">
        <v>240</v>
      </c>
      <c r="D6" s="114"/>
      <c r="E6" s="114"/>
    </row>
    <row r="8" spans="1:9" ht="19.5" customHeight="1" x14ac:dyDescent="0.2">
      <c r="A8" s="73" t="s">
        <v>188</v>
      </c>
      <c r="C8" s="114" t="s">
        <v>241</v>
      </c>
      <c r="D8" s="114"/>
      <c r="E8" s="114"/>
    </row>
    <row r="12" spans="1:9" ht="69.75" customHeight="1" x14ac:dyDescent="0.2">
      <c r="A12" s="113" t="s">
        <v>242</v>
      </c>
      <c r="B12" s="113"/>
      <c r="C12" s="113"/>
      <c r="D12" s="113"/>
      <c r="E12" s="113"/>
      <c r="F12" s="113"/>
      <c r="G12" s="113"/>
      <c r="H12" s="113"/>
      <c r="I12" s="113"/>
    </row>
    <row r="17" spans="1:9" ht="19.5" customHeight="1" x14ac:dyDescent="0.2">
      <c r="A17" s="75"/>
      <c r="B17" s="75"/>
      <c r="C17" s="115"/>
      <c r="D17" s="115"/>
      <c r="E17" s="115"/>
      <c r="F17" s="115"/>
      <c r="G17" s="115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232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6671-4436-4CC7-A55F-A795E7BF9265}">
  <sheetPr codeName="Sheet1">
    <pageSetUpPr fitToPage="1"/>
  </sheetPr>
  <dimension ref="A1:F215"/>
  <sheetViews>
    <sheetView tabSelected="1" zoomScaleNormal="100" workbookViewId="0">
      <selection activeCell="E30" sqref="E30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237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7" t="s">
        <v>244</v>
      </c>
      <c r="E5" s="117"/>
    </row>
    <row r="6" spans="1:5" s="1" customFormat="1" ht="13.15" customHeight="1" x14ac:dyDescent="0.15">
      <c r="B6" s="2"/>
      <c r="C6" s="79" t="s">
        <v>1</v>
      </c>
      <c r="D6" s="117" t="s">
        <v>245</v>
      </c>
      <c r="E6" s="117"/>
    </row>
    <row r="7" spans="1:5" s="1" customFormat="1" ht="13.15" customHeight="1" x14ac:dyDescent="0.15">
      <c r="B7" s="2"/>
      <c r="C7" s="79" t="s">
        <v>52</v>
      </c>
      <c r="D7" s="117" t="s">
        <v>246</v>
      </c>
      <c r="E7" s="117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 t="s">
        <v>243</v>
      </c>
      <c r="B9" s="81" t="s">
        <v>197</v>
      </c>
    </row>
    <row r="10" spans="1:5" s="1" customFormat="1" ht="18" x14ac:dyDescent="0.15">
      <c r="A10" s="2"/>
      <c r="B10" s="82" t="s">
        <v>222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199</v>
      </c>
    </row>
    <row r="15" spans="1:5" s="1" customFormat="1" ht="16.899999999999999" customHeight="1" x14ac:dyDescent="0.15">
      <c r="A15" s="77"/>
      <c r="B15" s="82" t="s">
        <v>200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B'!C35</f>
        <v>87691</v>
      </c>
    </row>
    <row r="19" spans="3:6" x14ac:dyDescent="0.2">
      <c r="C19" s="11" t="s">
        <v>12</v>
      </c>
      <c r="D19" s="12" t="s">
        <v>165</v>
      </c>
      <c r="E19" s="46">
        <f>'Schedule B'!D35</f>
        <v>39514.199999999997</v>
      </c>
    </row>
    <row r="20" spans="3:6" s="13" customFormat="1" x14ac:dyDescent="0.2">
      <c r="C20" s="11" t="s">
        <v>13</v>
      </c>
      <c r="D20" s="12" t="s">
        <v>166</v>
      </c>
      <c r="E20" s="85">
        <f>'Schedule B'!E35</f>
        <v>48176.800000000003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1260</v>
      </c>
    </row>
    <row r="22" spans="3:6" x14ac:dyDescent="0.2">
      <c r="C22" s="11" t="s">
        <v>15</v>
      </c>
      <c r="D22" s="14" t="s">
        <v>17</v>
      </c>
      <c r="E22" s="46">
        <f>SUM(E20:E21)</f>
        <v>49436.800000000003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v>20866.830000000002</v>
      </c>
    </row>
    <row r="26" spans="3:6" x14ac:dyDescent="0.2">
      <c r="C26" s="11" t="s">
        <v>12</v>
      </c>
      <c r="D26" s="12" t="s">
        <v>35</v>
      </c>
      <c r="E26" s="57"/>
    </row>
    <row r="27" spans="3:6" x14ac:dyDescent="0.2">
      <c r="C27" s="11" t="s">
        <v>13</v>
      </c>
      <c r="D27" s="12" t="s">
        <v>36</v>
      </c>
      <c r="E27" s="57"/>
    </row>
    <row r="28" spans="3:6" x14ac:dyDescent="0.2">
      <c r="C28" s="11" t="s">
        <v>14</v>
      </c>
      <c r="D28" s="12" t="s">
        <v>37</v>
      </c>
      <c r="E28" s="57"/>
    </row>
    <row r="29" spans="3:6" x14ac:dyDescent="0.2">
      <c r="C29" s="11" t="s">
        <v>15</v>
      </c>
      <c r="D29" s="12" t="s">
        <v>24</v>
      </c>
      <c r="E29" s="57">
        <v>872</v>
      </c>
    </row>
    <row r="30" spans="3:6" x14ac:dyDescent="0.2">
      <c r="C30" s="11" t="s">
        <v>16</v>
      </c>
      <c r="D30" s="12" t="s">
        <v>38</v>
      </c>
      <c r="E30" s="57"/>
    </row>
    <row r="31" spans="3:6" x14ac:dyDescent="0.2">
      <c r="C31" s="11" t="s">
        <v>18</v>
      </c>
      <c r="D31" s="12" t="s">
        <v>39</v>
      </c>
      <c r="E31" s="57">
        <v>1831.18</v>
      </c>
    </row>
    <row r="32" spans="3:6" x14ac:dyDescent="0.2">
      <c r="C32" s="11" t="s">
        <v>19</v>
      </c>
      <c r="D32" s="12" t="s">
        <v>40</v>
      </c>
      <c r="E32" s="57">
        <v>3261.96</v>
      </c>
    </row>
    <row r="33" spans="3:5" x14ac:dyDescent="0.2">
      <c r="C33" s="11" t="s">
        <v>20</v>
      </c>
      <c r="D33" s="12" t="s">
        <v>41</v>
      </c>
      <c r="E33" s="57"/>
    </row>
    <row r="34" spans="3:5" x14ac:dyDescent="0.2">
      <c r="C34" s="11" t="s">
        <v>21</v>
      </c>
      <c r="D34" s="12" t="s">
        <v>42</v>
      </c>
      <c r="E34" s="57"/>
    </row>
    <row r="35" spans="3:5" x14ac:dyDescent="0.2">
      <c r="C35" s="11" t="s">
        <v>22</v>
      </c>
      <c r="D35" s="12" t="s">
        <v>57</v>
      </c>
      <c r="E35" s="57"/>
    </row>
    <row r="36" spans="3:5" x14ac:dyDescent="0.2">
      <c r="C36" s="11" t="s">
        <v>23</v>
      </c>
      <c r="D36" s="12" t="s">
        <v>58</v>
      </c>
      <c r="E36" s="57"/>
    </row>
    <row r="37" spans="3:5" x14ac:dyDescent="0.2">
      <c r="C37" s="11" t="s">
        <v>25</v>
      </c>
      <c r="D37" s="12" t="s">
        <v>43</v>
      </c>
      <c r="E37" s="57"/>
    </row>
    <row r="38" spans="3:5" x14ac:dyDescent="0.2">
      <c r="C38" s="11" t="s">
        <v>26</v>
      </c>
      <c r="D38" s="12" t="s">
        <v>44</v>
      </c>
      <c r="E38" s="57"/>
    </row>
    <row r="39" spans="3:5" x14ac:dyDescent="0.2">
      <c r="C39" s="11" t="s">
        <v>27</v>
      </c>
      <c r="D39" s="12" t="s">
        <v>45</v>
      </c>
      <c r="E39" s="57"/>
    </row>
    <row r="40" spans="3:5" x14ac:dyDescent="0.2">
      <c r="C40" s="11" t="s">
        <v>28</v>
      </c>
      <c r="D40" s="12" t="s">
        <v>46</v>
      </c>
      <c r="E40" s="57"/>
    </row>
    <row r="41" spans="3:5" x14ac:dyDescent="0.2">
      <c r="C41" s="11" t="s">
        <v>29</v>
      </c>
      <c r="D41" s="12" t="s">
        <v>47</v>
      </c>
      <c r="E41" s="46">
        <f>'Schedule D'!D12</f>
        <v>0</v>
      </c>
    </row>
    <row r="42" spans="3:5" x14ac:dyDescent="0.2">
      <c r="C42" s="11" t="s">
        <v>30</v>
      </c>
      <c r="D42" s="12" t="s">
        <v>48</v>
      </c>
      <c r="E42" s="57"/>
    </row>
    <row r="43" spans="3:5" x14ac:dyDescent="0.2">
      <c r="C43" s="11" t="s">
        <v>31</v>
      </c>
      <c r="D43" s="12" t="s">
        <v>49</v>
      </c>
      <c r="E43" s="57"/>
    </row>
    <row r="44" spans="3:5" x14ac:dyDescent="0.2">
      <c r="C44" s="11" t="s">
        <v>32</v>
      </c>
      <c r="D44" s="12" t="s">
        <v>50</v>
      </c>
      <c r="E44" s="46">
        <f>'Schedule E'!D26</f>
        <v>0</v>
      </c>
    </row>
    <row r="45" spans="3:5" x14ac:dyDescent="0.2">
      <c r="C45" s="11" t="s">
        <v>33</v>
      </c>
      <c r="D45" s="17" t="s">
        <v>59</v>
      </c>
      <c r="E45" s="86">
        <f>SUM(E25:E44)</f>
        <v>26831.97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22604.83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/>
    </row>
    <row r="52" spans="3:5" x14ac:dyDescent="0.2">
      <c r="C52" s="11" t="s">
        <v>12</v>
      </c>
      <c r="D52" s="12" t="s">
        <v>63</v>
      </c>
      <c r="E52" s="57"/>
    </row>
    <row r="53" spans="3:5" x14ac:dyDescent="0.2">
      <c r="C53" s="11" t="s">
        <v>13</v>
      </c>
      <c r="D53" s="12" t="s">
        <v>64</v>
      </c>
      <c r="E53" s="57"/>
    </row>
    <row r="54" spans="3:5" x14ac:dyDescent="0.2">
      <c r="C54" s="11" t="s">
        <v>14</v>
      </c>
      <c r="D54" s="12" t="s">
        <v>65</v>
      </c>
      <c r="E54" s="57"/>
    </row>
    <row r="55" spans="3:5" x14ac:dyDescent="0.2">
      <c r="C55" s="11" t="s">
        <v>15</v>
      </c>
      <c r="D55" s="12" t="s">
        <v>66</v>
      </c>
      <c r="E55" s="57"/>
    </row>
    <row r="56" spans="3:5" x14ac:dyDescent="0.2">
      <c r="C56" s="11" t="s">
        <v>16</v>
      </c>
      <c r="D56" s="12" t="s">
        <v>67</v>
      </c>
      <c r="E56" s="57"/>
    </row>
    <row r="57" spans="3:5" x14ac:dyDescent="0.2">
      <c r="C57" s="11" t="s">
        <v>18</v>
      </c>
      <c r="D57" s="12" t="s">
        <v>68</v>
      </c>
      <c r="E57" s="57"/>
    </row>
    <row r="58" spans="3:5" x14ac:dyDescent="0.2">
      <c r="C58" s="11" t="s">
        <v>19</v>
      </c>
      <c r="D58" s="12" t="s">
        <v>125</v>
      </c>
      <c r="E58" s="57"/>
    </row>
    <row r="59" spans="3:5" x14ac:dyDescent="0.2">
      <c r="C59" s="11" t="s">
        <v>20</v>
      </c>
      <c r="D59" s="12" t="s">
        <v>69</v>
      </c>
      <c r="E59" s="46">
        <f>'Schedule E'!D49</f>
        <v>0</v>
      </c>
    </row>
    <row r="60" spans="3:5" x14ac:dyDescent="0.2">
      <c r="C60" s="11" t="s">
        <v>21</v>
      </c>
      <c r="D60" s="17" t="s">
        <v>70</v>
      </c>
      <c r="E60" s="86">
        <f>SUM(E51:E59)</f>
        <v>0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22604.83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/>
    </row>
    <row r="67" spans="1:6" x14ac:dyDescent="0.2">
      <c r="C67" s="93"/>
      <c r="D67" s="15"/>
    </row>
    <row r="68" spans="1:6" x14ac:dyDescent="0.2">
      <c r="C68" s="98" t="s">
        <v>205</v>
      </c>
      <c r="D68" s="99"/>
      <c r="E68" s="100"/>
    </row>
    <row r="69" spans="1:6" x14ac:dyDescent="0.2">
      <c r="B69" s="24"/>
      <c r="C69" s="11" t="s">
        <v>11</v>
      </c>
      <c r="D69" s="12" t="s">
        <v>206</v>
      </c>
      <c r="E69" s="57">
        <v>1</v>
      </c>
    </row>
    <row r="70" spans="1:6" s="90" customFormat="1" ht="18" x14ac:dyDescent="0.25">
      <c r="A70" s="116" t="str">
        <f>IF('Schedule G'!C43=0,"    ","FORM IS NOT SUBMITTABLE UNTIL DIFFERENCE IS EQUAL TO ZERO")</f>
        <v xml:space="preserve">    </v>
      </c>
      <c r="B70" s="116"/>
      <c r="C70" s="116"/>
      <c r="D70" s="116"/>
      <c r="E70" s="116"/>
      <c r="F70" s="116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7729-299F-440B-9013-E2FC8AFA8581}">
  <sheetPr codeName="Sheet2">
    <pageSetUpPr fitToPage="1"/>
  </sheetPr>
  <dimension ref="A1:E181"/>
  <sheetViews>
    <sheetView zoomScaleNormal="100" workbookViewId="0">
      <selection activeCell="C16" sqref="C16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8" t="s">
        <v>204</v>
      </c>
      <c r="C1" s="119"/>
      <c r="D1" s="119"/>
      <c r="E1" s="119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20" t="s">
        <v>208</v>
      </c>
      <c r="D5" s="123" t="s">
        <v>209</v>
      </c>
      <c r="E5" s="28"/>
    </row>
    <row r="6" spans="1:5" ht="28.5" customHeight="1" x14ac:dyDescent="0.2">
      <c r="B6" s="35" t="s">
        <v>77</v>
      </c>
      <c r="C6" s="121"/>
      <c r="D6" s="124"/>
      <c r="E6" s="29" t="s">
        <v>74</v>
      </c>
    </row>
    <row r="7" spans="1:5" ht="14.25" customHeight="1" x14ac:dyDescent="0.2">
      <c r="B7" s="35" t="s">
        <v>78</v>
      </c>
      <c r="C7" s="121"/>
      <c r="D7" s="124"/>
      <c r="E7" s="29" t="s">
        <v>72</v>
      </c>
    </row>
    <row r="8" spans="1:5" ht="14.25" customHeight="1" x14ac:dyDescent="0.2">
      <c r="B8" s="36" t="s">
        <v>75</v>
      </c>
      <c r="C8" s="122"/>
      <c r="D8" s="125"/>
      <c r="E8" s="29" t="s">
        <v>73</v>
      </c>
    </row>
    <row r="9" spans="1:5" ht="14.25" customHeight="1" x14ac:dyDescent="0.2">
      <c r="B9" s="42" t="s">
        <v>225</v>
      </c>
      <c r="C9" s="51"/>
      <c r="D9" s="49"/>
      <c r="E9" s="46">
        <f>C9-D9</f>
        <v>0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202</v>
      </c>
      <c r="C11" s="52"/>
      <c r="D11" s="50"/>
      <c r="E11" s="46">
        <f t="shared" ref="E11:E34" si="0">C11-D11</f>
        <v>0</v>
      </c>
    </row>
    <row r="12" spans="1:5" ht="14.25" customHeight="1" x14ac:dyDescent="0.2">
      <c r="B12" s="42" t="s">
        <v>235</v>
      </c>
      <c r="C12" s="52"/>
      <c r="D12" s="52"/>
      <c r="E12" s="46">
        <f>C12-D12</f>
        <v>0</v>
      </c>
    </row>
    <row r="13" spans="1:5" ht="14.25" customHeight="1" x14ac:dyDescent="0.2">
      <c r="B13" s="42" t="s">
        <v>238</v>
      </c>
      <c r="C13" s="52"/>
      <c r="D13" s="52"/>
      <c r="E13" s="46">
        <f>C13-D13</f>
        <v>0</v>
      </c>
    </row>
    <row r="14" spans="1:5" ht="14.25" customHeight="1" x14ac:dyDescent="0.2">
      <c r="B14" s="42" t="s">
        <v>226</v>
      </c>
      <c r="C14" s="52"/>
      <c r="D14" s="52"/>
      <c r="E14" s="46">
        <f>C14-D14</f>
        <v>0</v>
      </c>
    </row>
    <row r="15" spans="1:5" ht="14.25" customHeight="1" x14ac:dyDescent="0.2">
      <c r="B15" s="42" t="s">
        <v>227</v>
      </c>
      <c r="C15" s="52"/>
      <c r="D15" s="50"/>
      <c r="E15" s="46">
        <f>C15-D15</f>
        <v>0</v>
      </c>
    </row>
    <row r="16" spans="1:5" ht="14.25" customHeight="1" x14ac:dyDescent="0.2">
      <c r="B16" s="42" t="s">
        <v>119</v>
      </c>
      <c r="C16" s="52">
        <v>87691</v>
      </c>
      <c r="D16" s="50">
        <v>39514.199999999997</v>
      </c>
      <c r="E16" s="46">
        <f t="shared" si="0"/>
        <v>48176.800000000003</v>
      </c>
    </row>
    <row r="17" spans="2:5" ht="14.25" customHeight="1" x14ac:dyDescent="0.2">
      <c r="B17" s="42" t="s">
        <v>120</v>
      </c>
      <c r="C17" s="52"/>
      <c r="D17" s="50"/>
      <c r="E17" s="46">
        <f t="shared" si="0"/>
        <v>0</v>
      </c>
    </row>
    <row r="18" spans="2:5" ht="14.25" customHeight="1" x14ac:dyDescent="0.2">
      <c r="B18" s="42" t="s">
        <v>239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233</v>
      </c>
      <c r="C19" s="52"/>
      <c r="D19" s="50"/>
      <c r="E19" s="46">
        <f>C19-D19</f>
        <v>0</v>
      </c>
    </row>
    <row r="20" spans="2:5" ht="14.25" customHeight="1" x14ac:dyDescent="0.2">
      <c r="B20" s="42" t="s">
        <v>234</v>
      </c>
      <c r="C20" s="52"/>
      <c r="D20" s="50"/>
      <c r="E20" s="46">
        <f>C20-D20</f>
        <v>0</v>
      </c>
    </row>
    <row r="21" spans="2:5" ht="14.25" customHeight="1" x14ac:dyDescent="0.2">
      <c r="B21" s="42" t="s">
        <v>121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228</v>
      </c>
      <c r="C22" s="52"/>
      <c r="D22" s="52"/>
      <c r="E22" s="46">
        <f t="shared" si="0"/>
        <v>0</v>
      </c>
    </row>
    <row r="23" spans="2:5" ht="14.25" customHeight="1" x14ac:dyDescent="0.2">
      <c r="B23" s="42" t="s">
        <v>122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216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214</v>
      </c>
      <c r="C25" s="52"/>
      <c r="D25" s="50"/>
      <c r="E25" s="46">
        <f t="shared" si="0"/>
        <v>0</v>
      </c>
    </row>
    <row r="26" spans="2:5" ht="14.25" customHeight="1" x14ac:dyDescent="0.2">
      <c r="B26" s="42" t="s">
        <v>217</v>
      </c>
      <c r="C26" s="52"/>
      <c r="D26" s="50"/>
      <c r="E26" s="46">
        <f t="shared" si="0"/>
        <v>0</v>
      </c>
    </row>
    <row r="27" spans="2:5" ht="14.25" customHeight="1" x14ac:dyDescent="0.2">
      <c r="B27" s="42" t="s">
        <v>123</v>
      </c>
      <c r="C27" s="52"/>
      <c r="D27" s="50"/>
      <c r="E27" s="46">
        <f>C27-D27</f>
        <v>0</v>
      </c>
    </row>
    <row r="28" spans="2:5" ht="14.25" customHeight="1" x14ac:dyDescent="0.2">
      <c r="B28" s="42" t="s">
        <v>203</v>
      </c>
      <c r="C28" s="52"/>
      <c r="D28" s="50"/>
      <c r="E28" s="46">
        <f>C28-D28</f>
        <v>0</v>
      </c>
    </row>
    <row r="29" spans="2:5" ht="14.25" customHeight="1" x14ac:dyDescent="0.2">
      <c r="B29" s="42" t="s">
        <v>229</v>
      </c>
      <c r="C29" s="52"/>
      <c r="D29" s="50"/>
      <c r="E29" s="46">
        <f t="shared" si="0"/>
        <v>0</v>
      </c>
    </row>
    <row r="30" spans="2:5" ht="14.25" customHeight="1" x14ac:dyDescent="0.2">
      <c r="B30" s="42" t="s">
        <v>231</v>
      </c>
      <c r="C30" s="52"/>
      <c r="D30" s="50"/>
      <c r="E30" s="46">
        <f t="shared" si="0"/>
        <v>0</v>
      </c>
    </row>
    <row r="31" spans="2:5" ht="14.25" customHeight="1" x14ac:dyDescent="0.2">
      <c r="B31" s="42" t="s">
        <v>124</v>
      </c>
      <c r="C31" s="52"/>
      <c r="D31" s="50"/>
      <c r="E31" s="46">
        <f>C31-D31</f>
        <v>0</v>
      </c>
    </row>
    <row r="32" spans="2:5" ht="14.25" customHeight="1" x14ac:dyDescent="0.2">
      <c r="B32" s="42" t="s">
        <v>230</v>
      </c>
      <c r="C32" s="52"/>
      <c r="D32" s="50"/>
      <c r="E32" s="46">
        <f>C32-D32</f>
        <v>0</v>
      </c>
    </row>
    <row r="33" spans="1:5" ht="14.25" customHeight="1" x14ac:dyDescent="0.2">
      <c r="B33" s="42" t="s">
        <v>201</v>
      </c>
      <c r="C33" s="52"/>
      <c r="D33" s="50"/>
      <c r="E33" s="46">
        <f t="shared" si="0"/>
        <v>0</v>
      </c>
    </row>
    <row r="34" spans="1:5" ht="14.25" customHeight="1" x14ac:dyDescent="0.2">
      <c r="B34" s="42" t="s">
        <v>196</v>
      </c>
      <c r="C34" s="51"/>
      <c r="D34" s="49"/>
      <c r="E34" s="46">
        <f t="shared" si="0"/>
        <v>0</v>
      </c>
    </row>
    <row r="35" spans="1:5" ht="14.25" customHeight="1" x14ac:dyDescent="0.2">
      <c r="B35" s="27" t="s">
        <v>2</v>
      </c>
      <c r="C35" s="12">
        <f>SUM(C9:C34)</f>
        <v>87691</v>
      </c>
      <c r="D35" s="12">
        <f>SUM(D9:D34)</f>
        <v>39514.199999999997</v>
      </c>
      <c r="E35" s="12">
        <f>SUM(E9:E34)</f>
        <v>48176.800000000003</v>
      </c>
    </row>
    <row r="36" spans="1:5" ht="14.25" customHeight="1" x14ac:dyDescent="0.2">
      <c r="B36" s="30"/>
      <c r="C36" s="32" t="s">
        <v>79</v>
      </c>
      <c r="D36" s="32" t="s">
        <v>79</v>
      </c>
      <c r="E36" s="33" t="s">
        <v>79</v>
      </c>
    </row>
    <row r="37" spans="1:5" ht="14.25" customHeight="1" x14ac:dyDescent="0.2">
      <c r="C37" s="91" t="s">
        <v>80</v>
      </c>
      <c r="D37" s="91" t="s">
        <v>81</v>
      </c>
      <c r="E37" s="92" t="s">
        <v>82</v>
      </c>
    </row>
    <row r="38" spans="1:5" ht="14.25" customHeight="1" x14ac:dyDescent="0.2">
      <c r="A38" s="24"/>
    </row>
    <row r="39" spans="1:5" ht="14.25" customHeight="1" x14ac:dyDescent="0.2">
      <c r="A39" s="24"/>
      <c r="C39" s="93" t="s">
        <v>83</v>
      </c>
      <c r="D39" s="94">
        <f>IF(C35=0,0,D35/C35)</f>
        <v>0.45060724589752649</v>
      </c>
    </row>
    <row r="40" spans="1:5" x14ac:dyDescent="0.2">
      <c r="A40" s="24"/>
    </row>
    <row r="41" spans="1:5" ht="31.15" customHeight="1" x14ac:dyDescent="0.25">
      <c r="A41" s="24"/>
      <c r="B41" s="126"/>
      <c r="C41" s="126"/>
      <c r="D41" s="126"/>
      <c r="E41" s="126"/>
    </row>
    <row r="42" spans="1:5" ht="15.75" x14ac:dyDescent="0.25">
      <c r="A42" s="24"/>
      <c r="B42" s="126"/>
      <c r="C42" s="126"/>
      <c r="D42" s="126"/>
      <c r="E42" s="126"/>
    </row>
    <row r="43" spans="1:5" x14ac:dyDescent="0.2">
      <c r="A43" s="24"/>
    </row>
    <row r="44" spans="1:5" ht="15.75" x14ac:dyDescent="0.25">
      <c r="A44" s="24"/>
      <c r="B44" s="126" t="str">
        <f>IF(D42=0," ",IF(D42&lt;19.95%,"PERCENTAGE OF PREMIUMS REMITTED MUST BE GREATER THAN OR EQUAL TO 20%",""))</f>
        <v xml:space="preserve"> </v>
      </c>
      <c r="C44" s="126"/>
      <c r="D44" s="126"/>
      <c r="E44" s="126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</sheetData>
  <sheetProtection password="DF44" sheet="1" selectLockedCells="1"/>
  <mergeCells count="6">
    <mergeCell ref="B1:E1"/>
    <mergeCell ref="C5:C8"/>
    <mergeCell ref="D5:D8"/>
    <mergeCell ref="B41:E41"/>
    <mergeCell ref="B44:E44"/>
    <mergeCell ref="B42:E42"/>
  </mergeCells>
  <phoneticPr fontId="0" type="noConversion"/>
  <conditionalFormatting sqref="B41:E42">
    <cfRule type="containsText" dxfId="3" priority="1" stopIfTrue="1" operator="containsText" text="Percentage">
      <formula>NOT(ISERROR(SEARCH("Percentage",B41)))</formula>
    </cfRule>
    <cfRule type="cellIs" dxfId="2" priority="2" stopIfTrue="1" operator="lessThan">
      <formula>0.2</formula>
    </cfRule>
  </conditionalFormatting>
  <conditionalFormatting sqref="B44:E44">
    <cfRule type="containsText" dxfId="1" priority="3" stopIfTrue="1" operator="containsText" text="Percentage">
      <formula>NOT(ISERROR(SEARCH("Percentage",B44)))</formula>
    </cfRule>
    <cfRule type="cellIs" dxfId="0" priority="4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E741-2EAB-4363-A1D6-143538AFBF57}">
  <sheetPr codeName="Sheet3">
    <pageSetUpPr fitToPage="1"/>
  </sheetPr>
  <dimension ref="B1:H168"/>
  <sheetViews>
    <sheetView zoomScaleNormal="100" workbookViewId="0">
      <selection activeCell="F9" sqref="F9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27" t="s">
        <v>84</v>
      </c>
      <c r="E2" s="127"/>
    </row>
    <row r="3" spans="2:8" s="1" customFormat="1" ht="35.65" customHeight="1" x14ac:dyDescent="0.15">
      <c r="B3" s="2"/>
      <c r="D3" s="134" t="str">
        <f>'Schedule A'!D3</f>
        <v>For the Calendar Year Ending December 31, 2024</v>
      </c>
      <c r="E3" s="134"/>
    </row>
    <row r="4" spans="2:8" s="84" customFormat="1" ht="29.65" customHeight="1" x14ac:dyDescent="0.2">
      <c r="C4" s="83"/>
      <c r="D4" s="135"/>
      <c r="E4" s="135"/>
    </row>
    <row r="5" spans="2:8" ht="14.25" customHeight="1" x14ac:dyDescent="0.2">
      <c r="C5" s="7" t="s">
        <v>212</v>
      </c>
      <c r="D5" s="8"/>
      <c r="E5" s="8"/>
      <c r="F5" s="26"/>
    </row>
    <row r="6" spans="2:8" ht="14.25" customHeight="1" x14ac:dyDescent="0.2">
      <c r="C6" s="36" t="s">
        <v>11</v>
      </c>
      <c r="D6" s="130" t="s">
        <v>3</v>
      </c>
      <c r="E6" s="131"/>
      <c r="F6" s="56">
        <v>1000</v>
      </c>
    </row>
    <row r="7" spans="2:8" ht="14.25" customHeight="1" x14ac:dyDescent="0.2">
      <c r="C7" s="37" t="s">
        <v>12</v>
      </c>
      <c r="D7" s="132" t="s">
        <v>4</v>
      </c>
      <c r="E7" s="133"/>
      <c r="F7" s="57">
        <v>200</v>
      </c>
    </row>
    <row r="8" spans="2:8" ht="14.25" customHeight="1" x14ac:dyDescent="0.2">
      <c r="C8" s="37" t="s">
        <v>13</v>
      </c>
      <c r="D8" s="132" t="s">
        <v>5</v>
      </c>
      <c r="E8" s="133"/>
      <c r="F8" s="57">
        <v>60</v>
      </c>
    </row>
    <row r="9" spans="2:8" s="13" customFormat="1" ht="14.25" customHeight="1" x14ac:dyDescent="0.2">
      <c r="C9" s="37" t="s">
        <v>14</v>
      </c>
      <c r="D9" s="132" t="s">
        <v>6</v>
      </c>
      <c r="E9" s="133"/>
      <c r="F9" s="112"/>
      <c r="G9" s="6"/>
      <c r="H9" s="6"/>
    </row>
    <row r="10" spans="2:8" ht="14.25" customHeight="1" x14ac:dyDescent="0.2">
      <c r="C10" s="37" t="s">
        <v>15</v>
      </c>
      <c r="D10" s="132" t="s">
        <v>7</v>
      </c>
      <c r="E10" s="133"/>
      <c r="F10" s="57"/>
    </row>
    <row r="11" spans="2:8" ht="14.25" customHeight="1" x14ac:dyDescent="0.2">
      <c r="C11" s="37" t="s">
        <v>16</v>
      </c>
      <c r="D11" s="132" t="s">
        <v>8</v>
      </c>
      <c r="E11" s="133"/>
      <c r="F11" s="57"/>
    </row>
    <row r="12" spans="2:8" ht="14.25" customHeight="1" x14ac:dyDescent="0.2">
      <c r="D12" s="136"/>
      <c r="E12" s="136"/>
    </row>
    <row r="13" spans="2:8" ht="14.25" customHeight="1" x14ac:dyDescent="0.2">
      <c r="C13" s="16" t="s">
        <v>211</v>
      </c>
      <c r="D13" s="8"/>
      <c r="E13" s="8"/>
      <c r="F13" s="68"/>
    </row>
    <row r="14" spans="2:8" ht="14.25" customHeight="1" x14ac:dyDescent="0.2">
      <c r="C14" s="36" t="s">
        <v>18</v>
      </c>
      <c r="D14" s="140"/>
      <c r="E14" s="141"/>
      <c r="F14" s="56"/>
    </row>
    <row r="15" spans="2:8" ht="14.25" customHeight="1" x14ac:dyDescent="0.2">
      <c r="C15" s="37" t="s">
        <v>19</v>
      </c>
      <c r="D15" s="128"/>
      <c r="E15" s="129"/>
      <c r="F15" s="57"/>
    </row>
    <row r="16" spans="2:8" ht="14.25" customHeight="1" x14ac:dyDescent="0.2">
      <c r="C16" s="37" t="s">
        <v>20</v>
      </c>
      <c r="D16" s="128"/>
      <c r="E16" s="129"/>
      <c r="F16" s="57"/>
    </row>
    <row r="17" spans="2:7" ht="14.25" customHeight="1" x14ac:dyDescent="0.2">
      <c r="C17" s="37" t="s">
        <v>21</v>
      </c>
      <c r="D17" s="128"/>
      <c r="E17" s="129"/>
      <c r="F17" s="57"/>
    </row>
    <row r="18" spans="2:7" ht="14.25" customHeight="1" x14ac:dyDescent="0.2">
      <c r="C18" s="37" t="s">
        <v>22</v>
      </c>
      <c r="D18" s="128"/>
      <c r="E18" s="129"/>
      <c r="F18" s="57"/>
    </row>
    <row r="19" spans="2:7" ht="14.25" customHeight="1" x14ac:dyDescent="0.2">
      <c r="C19" s="37" t="s">
        <v>23</v>
      </c>
      <c r="D19" s="128"/>
      <c r="E19" s="129"/>
      <c r="F19" s="57"/>
    </row>
    <row r="20" spans="2:7" ht="14.25" customHeight="1" x14ac:dyDescent="0.2">
      <c r="C20" s="37" t="s">
        <v>25</v>
      </c>
      <c r="D20" s="128"/>
      <c r="E20" s="129"/>
      <c r="F20" s="57"/>
    </row>
    <row r="21" spans="2:7" ht="14.25" customHeight="1" x14ac:dyDescent="0.2">
      <c r="C21" s="37" t="s">
        <v>26</v>
      </c>
      <c r="D21" s="128"/>
      <c r="E21" s="129"/>
      <c r="F21" s="57"/>
    </row>
    <row r="22" spans="2:7" ht="14.25" customHeight="1" x14ac:dyDescent="0.2">
      <c r="C22" s="37" t="s">
        <v>27</v>
      </c>
      <c r="D22" s="128"/>
      <c r="E22" s="129"/>
      <c r="F22" s="57"/>
    </row>
    <row r="23" spans="2:7" ht="14.25" customHeight="1" x14ac:dyDescent="0.2">
      <c r="C23" s="37" t="s">
        <v>28</v>
      </c>
      <c r="D23" s="128"/>
      <c r="E23" s="129"/>
      <c r="F23" s="57"/>
    </row>
    <row r="24" spans="2:7" ht="14.25" customHeight="1" x14ac:dyDescent="0.2">
      <c r="C24" s="37" t="s">
        <v>29</v>
      </c>
      <c r="D24" s="128"/>
      <c r="E24" s="129"/>
      <c r="F24" s="57"/>
    </row>
    <row r="25" spans="2:7" ht="14.25" customHeight="1" x14ac:dyDescent="0.2">
      <c r="C25" s="37" t="s">
        <v>30</v>
      </c>
      <c r="D25" s="128"/>
      <c r="E25" s="129"/>
      <c r="F25" s="57"/>
    </row>
    <row r="26" spans="2:7" ht="14.25" customHeight="1" x14ac:dyDescent="0.2">
      <c r="C26" s="37" t="s">
        <v>31</v>
      </c>
      <c r="D26" s="128"/>
      <c r="E26" s="129"/>
      <c r="F26" s="57"/>
    </row>
    <row r="27" spans="2:7" ht="14.25" customHeight="1" x14ac:dyDescent="0.2">
      <c r="B27"/>
      <c r="C27"/>
      <c r="D27" s="137"/>
      <c r="E27" s="137"/>
      <c r="F27"/>
      <c r="G27"/>
    </row>
    <row r="28" spans="2:7" ht="14.25" customHeight="1" x14ac:dyDescent="0.2">
      <c r="C28" s="95"/>
      <c r="D28" s="132" t="s">
        <v>180</v>
      </c>
      <c r="E28" s="133"/>
      <c r="F28" s="46">
        <f>SUM(F6:F26)</f>
        <v>1260</v>
      </c>
    </row>
    <row r="29" spans="2:7" x14ac:dyDescent="0.2">
      <c r="B29" s="24"/>
      <c r="D29" s="138"/>
      <c r="E29" s="138"/>
    </row>
    <row r="30" spans="2:7" x14ac:dyDescent="0.2">
      <c r="B30" s="24"/>
      <c r="D30" s="139"/>
      <c r="E30" s="139"/>
    </row>
    <row r="31" spans="2:7" ht="25.5" x14ac:dyDescent="0.2">
      <c r="B31" s="24"/>
      <c r="C31" s="7" t="s">
        <v>213</v>
      </c>
      <c r="D31" s="8"/>
      <c r="E31" s="108"/>
      <c r="F31" s="109" t="s">
        <v>210</v>
      </c>
    </row>
    <row r="32" spans="2:7" ht="15.75" customHeight="1" x14ac:dyDescent="0.2">
      <c r="B32" s="24"/>
      <c r="C32" s="36" t="s">
        <v>11</v>
      </c>
      <c r="D32" s="10" t="s">
        <v>207</v>
      </c>
      <c r="E32" s="56">
        <v>0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215</v>
      </c>
      <c r="E33" s="103">
        <f>E32*F32</f>
        <v>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  <mergeCell ref="D26:E26"/>
    <mergeCell ref="D28:E28"/>
    <mergeCell ref="D27:E27"/>
    <mergeCell ref="D29:E29"/>
    <mergeCell ref="D30:E30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15C9-D6D7-479E-B423-8AA8B1C4AC27}">
  <sheetPr codeName="Sheet4">
    <pageSetUpPr fitToPage="1"/>
  </sheetPr>
  <dimension ref="A1:E152"/>
  <sheetViews>
    <sheetView zoomScaleNormal="100" workbookViewId="0">
      <selection activeCell="D6" sqref="D6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>
        <v>0</v>
      </c>
    </row>
    <row r="7" spans="1:5" ht="15" customHeight="1" x14ac:dyDescent="0.2">
      <c r="B7" s="37" t="s">
        <v>12</v>
      </c>
      <c r="C7" s="12" t="s">
        <v>88</v>
      </c>
      <c r="D7" s="57">
        <v>0</v>
      </c>
    </row>
    <row r="8" spans="1:5" ht="15" customHeight="1" x14ac:dyDescent="0.2">
      <c r="B8" s="37" t="s">
        <v>13</v>
      </c>
      <c r="C8" s="12" t="s">
        <v>89</v>
      </c>
      <c r="D8" s="57">
        <v>0</v>
      </c>
    </row>
    <row r="9" spans="1:5" s="13" customFormat="1" ht="15" customHeight="1" x14ac:dyDescent="0.2">
      <c r="B9" s="37" t="s">
        <v>14</v>
      </c>
      <c r="C9" s="12" t="s">
        <v>90</v>
      </c>
      <c r="D9" s="57">
        <v>0</v>
      </c>
      <c r="E9" s="6"/>
    </row>
    <row r="10" spans="1:5" ht="15" customHeight="1" x14ac:dyDescent="0.2">
      <c r="B10" s="37" t="s">
        <v>15</v>
      </c>
      <c r="C10" s="12" t="s">
        <v>91</v>
      </c>
      <c r="D10" s="57">
        <v>0</v>
      </c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0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E3E06-7A6D-4823-AD9E-9C1F32A2846A}">
  <sheetPr codeName="Sheet5">
    <pageSetUpPr fitToPage="1"/>
  </sheetPr>
  <dimension ref="A1:F189"/>
  <sheetViews>
    <sheetView zoomScaleNormal="100" workbookViewId="0">
      <selection activeCell="D7" sqref="D7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2024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/>
      <c r="D6" s="56"/>
    </row>
    <row r="7" spans="1:4" x14ac:dyDescent="0.2">
      <c r="B7" s="36" t="s">
        <v>12</v>
      </c>
      <c r="C7" s="60"/>
      <c r="D7" s="56"/>
    </row>
    <row r="8" spans="1:4" x14ac:dyDescent="0.2">
      <c r="B8" s="36" t="s">
        <v>13</v>
      </c>
      <c r="C8" s="60"/>
      <c r="D8" s="56"/>
    </row>
    <row r="9" spans="1:4" x14ac:dyDescent="0.2">
      <c r="B9" s="36" t="s">
        <v>14</v>
      </c>
      <c r="C9" s="60"/>
      <c r="D9" s="56"/>
    </row>
    <row r="10" spans="1:4" x14ac:dyDescent="0.2">
      <c r="B10" s="36" t="s">
        <v>15</v>
      </c>
      <c r="C10" s="60"/>
      <c r="D10" s="56"/>
    </row>
    <row r="11" spans="1:4" x14ac:dyDescent="0.2">
      <c r="B11" s="36" t="s">
        <v>16</v>
      </c>
      <c r="C11" s="60"/>
      <c r="D11" s="56"/>
    </row>
    <row r="12" spans="1:4" x14ac:dyDescent="0.2">
      <c r="B12" s="36" t="s">
        <v>18</v>
      </c>
      <c r="C12" s="60"/>
      <c r="D12" s="56"/>
    </row>
    <row r="13" spans="1:4" x14ac:dyDescent="0.2">
      <c r="B13" s="36" t="s">
        <v>19</v>
      </c>
      <c r="C13" s="60"/>
      <c r="D13" s="56"/>
    </row>
    <row r="14" spans="1:4" x14ac:dyDescent="0.2">
      <c r="B14" s="36" t="s">
        <v>20</v>
      </c>
      <c r="C14" s="60"/>
      <c r="D14" s="56"/>
    </row>
    <row r="15" spans="1:4" x14ac:dyDescent="0.2">
      <c r="B15" s="36" t="s">
        <v>21</v>
      </c>
      <c r="C15" s="60"/>
      <c r="D15" s="56"/>
    </row>
    <row r="16" spans="1:4" x14ac:dyDescent="0.2">
      <c r="B16" s="36" t="s">
        <v>22</v>
      </c>
      <c r="C16" s="60"/>
      <c r="D16" s="56"/>
    </row>
    <row r="17" spans="2:6" x14ac:dyDescent="0.2">
      <c r="B17" s="36" t="s">
        <v>23</v>
      </c>
      <c r="C17" s="60"/>
      <c r="D17" s="56"/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0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/>
      <c r="D29" s="56"/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448E6-6C2C-4944-A20F-18770744A39A}">
  <sheetPr codeName="Sheet7">
    <pageSetUpPr fitToPage="1"/>
  </sheetPr>
  <dimension ref="A1:F29"/>
  <sheetViews>
    <sheetView zoomScaleNormal="100" workbookViewId="0">
      <selection activeCell="D14" sqref="D14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2024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223</v>
      </c>
    </row>
    <row r="29" spans="1:6" hidden="1" x14ac:dyDescent="0.2">
      <c r="D29" s="6" t="s">
        <v>224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C64C60EC-2224-4A5F-A61F-59F674CD8B20}">
      <formula1>$D$23:$D$24</formula1>
    </dataValidation>
    <dataValidation type="list" allowBlank="1" showInputMessage="1" showErrorMessage="1" sqref="E10:E19" xr:uid="{25803DD2-1D0F-4990-8210-5918E347D2B2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BB68-5D0A-4B37-A37A-52C08DA0DFAD}">
  <sheetPr codeName="Sheet8">
    <pageSetUpPr fitToPage="1"/>
  </sheetPr>
  <dimension ref="A1:E170"/>
  <sheetViews>
    <sheetView zoomScaleNormal="100" workbookViewId="0">
      <selection activeCell="C8" sqref="C8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>
        <v>87691</v>
      </c>
      <c r="D7"/>
      <c r="E7"/>
    </row>
    <row r="8" spans="1:5" ht="15.75" customHeight="1" x14ac:dyDescent="0.2">
      <c r="B8" s="43" t="s">
        <v>152</v>
      </c>
      <c r="C8" s="56"/>
      <c r="D8"/>
      <c r="E8"/>
    </row>
    <row r="9" spans="1:5" ht="15.75" customHeight="1" x14ac:dyDescent="0.2">
      <c r="B9" s="43" t="s">
        <v>145</v>
      </c>
      <c r="C9" s="56"/>
      <c r="D9"/>
      <c r="E9"/>
    </row>
    <row r="10" spans="1:5" ht="15.75" customHeight="1" x14ac:dyDescent="0.2">
      <c r="B10" s="43" t="s">
        <v>135</v>
      </c>
      <c r="C10" s="56"/>
      <c r="D10"/>
      <c r="E10"/>
    </row>
    <row r="11" spans="1:5" ht="15.75" customHeight="1" x14ac:dyDescent="0.2">
      <c r="B11" s="43" t="s">
        <v>129</v>
      </c>
      <c r="C11" s="56"/>
      <c r="D11"/>
      <c r="E11"/>
    </row>
    <row r="12" spans="1:5" ht="15.75" customHeight="1" x14ac:dyDescent="0.2">
      <c r="B12" s="43" t="s">
        <v>136</v>
      </c>
      <c r="C12" s="56"/>
      <c r="D12"/>
      <c r="E12"/>
    </row>
    <row r="13" spans="1:5" ht="15.75" customHeight="1" x14ac:dyDescent="0.2">
      <c r="B13" s="43" t="s">
        <v>146</v>
      </c>
      <c r="C13" s="56"/>
      <c r="D13"/>
      <c r="E13"/>
    </row>
    <row r="14" spans="1:5" ht="15.75" customHeight="1" x14ac:dyDescent="0.2">
      <c r="B14" s="43" t="s">
        <v>153</v>
      </c>
      <c r="C14" s="56"/>
      <c r="D14"/>
      <c r="E14"/>
    </row>
    <row r="15" spans="1:5" ht="15.75" customHeight="1" x14ac:dyDescent="0.2">
      <c r="B15" s="43" t="s">
        <v>147</v>
      </c>
      <c r="C15" s="56"/>
      <c r="D15"/>
      <c r="E15"/>
    </row>
    <row r="16" spans="1:5" ht="15.75" customHeight="1" x14ac:dyDescent="0.2">
      <c r="B16" s="43" t="s">
        <v>154</v>
      </c>
      <c r="C16" s="56"/>
      <c r="D16"/>
      <c r="E16"/>
    </row>
    <row r="17" spans="2:5" ht="15.75" customHeight="1" x14ac:dyDescent="0.2">
      <c r="B17" s="43" t="s">
        <v>137</v>
      </c>
      <c r="C17" s="56"/>
      <c r="D17"/>
      <c r="E17"/>
    </row>
    <row r="18" spans="2:5" ht="15.75" customHeight="1" x14ac:dyDescent="0.2">
      <c r="B18" s="43" t="s">
        <v>130</v>
      </c>
      <c r="C18" s="56"/>
      <c r="D18"/>
      <c r="E18"/>
    </row>
    <row r="19" spans="2:5" ht="15.75" customHeight="1" x14ac:dyDescent="0.2">
      <c r="B19" s="43" t="s">
        <v>155</v>
      </c>
      <c r="C19" s="56"/>
      <c r="D19"/>
      <c r="E19"/>
    </row>
    <row r="20" spans="2:5" ht="15.75" customHeight="1" x14ac:dyDescent="0.2">
      <c r="B20" s="43" t="s">
        <v>148</v>
      </c>
      <c r="C20" s="56"/>
      <c r="D20"/>
      <c r="E20"/>
    </row>
    <row r="21" spans="2:5" ht="15.75" customHeight="1" x14ac:dyDescent="0.2">
      <c r="B21" s="43" t="s">
        <v>149</v>
      </c>
      <c r="C21" s="56"/>
      <c r="D21"/>
      <c r="E21"/>
    </row>
    <row r="22" spans="2:5" ht="15.75" customHeight="1" x14ac:dyDescent="0.2">
      <c r="B22" s="43" t="s">
        <v>138</v>
      </c>
      <c r="C22" s="56"/>
      <c r="D22"/>
      <c r="E22"/>
    </row>
    <row r="23" spans="2:5" ht="15.75" customHeight="1" x14ac:dyDescent="0.2">
      <c r="B23" s="43" t="s">
        <v>156</v>
      </c>
      <c r="C23" s="56"/>
      <c r="D23"/>
      <c r="E23"/>
    </row>
    <row r="24" spans="2:5" ht="15.75" customHeight="1" x14ac:dyDescent="0.2">
      <c r="B24" s="43" t="s">
        <v>126</v>
      </c>
      <c r="C24" s="56"/>
      <c r="D24"/>
      <c r="E24"/>
    </row>
    <row r="25" spans="2:5" ht="15.75" customHeight="1" x14ac:dyDescent="0.2">
      <c r="B25" s="43" t="s">
        <v>131</v>
      </c>
      <c r="C25" s="56"/>
      <c r="D25"/>
      <c r="E25"/>
    </row>
    <row r="26" spans="2:5" ht="15.75" customHeight="1" x14ac:dyDescent="0.2">
      <c r="B26" s="43" t="s">
        <v>150</v>
      </c>
      <c r="C26" s="56"/>
      <c r="D26"/>
      <c r="E26"/>
    </row>
    <row r="27" spans="2:5" ht="15.75" customHeight="1" x14ac:dyDescent="0.2">
      <c r="B27" s="43" t="s">
        <v>139</v>
      </c>
      <c r="C27" s="56"/>
      <c r="D27"/>
      <c r="E27"/>
    </row>
    <row r="28" spans="2:5" ht="15.75" customHeight="1" x14ac:dyDescent="0.2">
      <c r="B28" s="43" t="s">
        <v>127</v>
      </c>
      <c r="C28" s="56"/>
      <c r="D28"/>
      <c r="E28"/>
    </row>
    <row r="29" spans="2:5" ht="15.75" customHeight="1" x14ac:dyDescent="0.2">
      <c r="B29" s="43" t="s">
        <v>151</v>
      </c>
      <c r="C29" s="56"/>
      <c r="D29"/>
      <c r="E29"/>
    </row>
    <row r="30" spans="2:5" ht="15.75" customHeight="1" x14ac:dyDescent="0.2">
      <c r="B30" s="43" t="s">
        <v>128</v>
      </c>
      <c r="C30" s="56"/>
      <c r="D30"/>
      <c r="E30"/>
    </row>
    <row r="31" spans="2:5" ht="15.75" customHeight="1" x14ac:dyDescent="0.2">
      <c r="B31" s="43" t="s">
        <v>141</v>
      </c>
      <c r="C31" s="56"/>
      <c r="D31"/>
      <c r="E31"/>
    </row>
    <row r="32" spans="2:5" ht="15.75" customHeight="1" x14ac:dyDescent="0.2">
      <c r="B32" s="43" t="s">
        <v>140</v>
      </c>
      <c r="C32" s="56"/>
      <c r="D32"/>
      <c r="E32"/>
    </row>
    <row r="33" spans="1:5" ht="15.75" customHeight="1" x14ac:dyDescent="0.2">
      <c r="B33" s="43" t="s">
        <v>142</v>
      </c>
      <c r="C33" s="56"/>
      <c r="D33"/>
      <c r="E33"/>
    </row>
    <row r="34" spans="1:5" ht="15.75" customHeight="1" x14ac:dyDescent="0.2">
      <c r="B34" s="43" t="s">
        <v>157</v>
      </c>
      <c r="C34" s="56"/>
      <c r="D34"/>
      <c r="E34"/>
    </row>
    <row r="35" spans="1:5" ht="15.75" customHeight="1" x14ac:dyDescent="0.2">
      <c r="B35" s="43" t="s">
        <v>158</v>
      </c>
      <c r="C35" s="56"/>
      <c r="D35"/>
      <c r="E35"/>
    </row>
    <row r="36" spans="1:5" ht="15.75" customHeight="1" x14ac:dyDescent="0.2">
      <c r="B36" s="43" t="s">
        <v>132</v>
      </c>
      <c r="C36" s="56"/>
      <c r="D36"/>
      <c r="E36"/>
    </row>
    <row r="37" spans="1:5" ht="15.75" customHeight="1" x14ac:dyDescent="0.2">
      <c r="B37" s="43" t="s">
        <v>143</v>
      </c>
      <c r="C37" s="56"/>
      <c r="D37"/>
      <c r="E37"/>
    </row>
    <row r="38" spans="1:5" ht="15.75" customHeight="1" x14ac:dyDescent="0.2">
      <c r="B38" s="43" t="s">
        <v>133</v>
      </c>
      <c r="C38" s="56"/>
      <c r="D38"/>
      <c r="E38"/>
    </row>
    <row r="39" spans="1:5" ht="15.75" customHeight="1" x14ac:dyDescent="0.2">
      <c r="B39" s="43" t="s">
        <v>144</v>
      </c>
      <c r="C39" s="56"/>
      <c r="D39"/>
      <c r="E39"/>
    </row>
    <row r="40" spans="1:5" ht="15.75" customHeight="1" x14ac:dyDescent="0.2">
      <c r="A40"/>
      <c r="B40" s="42" t="s">
        <v>163</v>
      </c>
      <c r="C40" s="46">
        <f>SUM(C7:C39)</f>
        <v>87691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B'!C35</f>
        <v>87691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6D2F-A71F-457E-8DCD-172F9359585C}">
  <sheetPr codeName="Sheet9">
    <pageSetUpPr fitToPage="1"/>
  </sheetPr>
  <dimension ref="A1:G146"/>
  <sheetViews>
    <sheetView zoomScaleNormal="100" workbookViewId="0">
      <selection activeCell="E8" sqref="E8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2024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246</v>
      </c>
      <c r="C8" s="65">
        <v>1</v>
      </c>
      <c r="D8" s="59" t="s">
        <v>110</v>
      </c>
      <c r="E8"/>
    </row>
    <row r="9" spans="1:5" x14ac:dyDescent="0.2">
      <c r="B9" s="63"/>
      <c r="C9" s="66"/>
      <c r="D9" s="60"/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218</v>
      </c>
      <c r="D30" s="39" t="s">
        <v>219</v>
      </c>
    </row>
    <row r="31" spans="1:7" ht="16.5" customHeight="1" x14ac:dyDescent="0.2">
      <c r="A31" s="24"/>
      <c r="B31" s="6"/>
      <c r="C31" s="37" t="s">
        <v>220</v>
      </c>
      <c r="D31" s="39" t="s">
        <v>221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D8590A9C-DB81-47CD-BDAC-14919D55063B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91DF650AC5C4080D62246B4802066" ma:contentTypeVersion="18" ma:contentTypeDescription="Create a new document." ma:contentTypeScope="" ma:versionID="9a6e48a5ece36930e0149cc167084e7c">
  <xsd:schema xmlns:xsd="http://www.w3.org/2001/XMLSchema" xmlns:xs="http://www.w3.org/2001/XMLSchema" xmlns:p="http://schemas.microsoft.com/office/2006/metadata/properties" xmlns:ns2="ece5f8be-aa4a-4492-ae53-8580648a0a23" xmlns:ns3="729e2f67-33a8-40db-8a03-a028870e7981" targetNamespace="http://schemas.microsoft.com/office/2006/metadata/properties" ma:root="true" ma:fieldsID="93c5e83641df717be1ed2a2c44b8ba82" ns2:_="" ns3:_="">
    <xsd:import namespace="ece5f8be-aa4a-4492-ae53-8580648a0a23"/>
    <xsd:import namespace="729e2f67-33a8-40db-8a03-a028870e798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5f8be-aa4a-4492-ae53-8580648a0a2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9bfeb02-ad44-4738-ab29-a828b1c73b16}" ma:internalName="TaxCatchAll" ma:showField="CatchAllData" ma:web="ece5f8be-aa4a-4492-ae53-8580648a0a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e2f67-33a8-40db-8a03-a028870e79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685ccdb-7821-4a57-afc4-ea3d129088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9e2f67-33a8-40db-8a03-a028870e7981">
      <Terms xmlns="http://schemas.microsoft.com/office/infopath/2007/PartnerControls"/>
    </lcf76f155ced4ddcb4097134ff3c332f>
    <TaxCatchAll xmlns="ece5f8be-aa4a-4492-ae53-8580648a0a23" xsi:nil="true"/>
    <_dlc_DocId xmlns="ece5f8be-aa4a-4492-ae53-8580648a0a23">RQSSC6H2VN53-241377449-106458</_dlc_DocId>
    <_dlc_DocIdUrl xmlns="ece5f8be-aa4a-4492-ae53-8580648a0a23">
      <Url>https://compliancefreedom.sharepoint.com/sites/documentcenter/SS/_layouts/15/DocIdRedir.aspx?ID=RQSSC6H2VN53-241377449-106458</Url>
      <Description>RQSSC6H2VN53-241377449-106458</Description>
    </_dlc_DocIdUrl>
  </documentManagement>
</p:properties>
</file>

<file path=customXml/itemProps1.xml><?xml version="1.0" encoding="utf-8"?>
<ds:datastoreItem xmlns:ds="http://schemas.openxmlformats.org/officeDocument/2006/customXml" ds:itemID="{2B930D21-7930-47D9-89BB-A41EB70FB2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59CF0-03CB-41D4-BF3F-FA62A4FD195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2484D3C-509B-435A-997D-37DA8F6448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e5f8be-aa4a-4492-ae53-8580648a0a23"/>
    <ds:schemaRef ds:uri="729e2f67-33a8-40db-8a03-a028870e7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DBEDFE2-3C9A-4F68-9227-3F09AF5B077A}">
  <ds:schemaRefs>
    <ds:schemaRef ds:uri="http://schemas.microsoft.com/office/2006/metadata/properties"/>
    <ds:schemaRef ds:uri="http://schemas.microsoft.com/office/infopath/2007/PartnerControls"/>
    <ds:schemaRef ds:uri="729e2f67-33a8-40db-8a03-a028870e7981"/>
    <ds:schemaRef ds:uri="ece5f8be-aa4a-4492-ae53-8580648a0a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2025-03-17T17:48:58Z</cp:lastPrinted>
  <dcterms:created xsi:type="dcterms:W3CDTF">2000-09-18T16:48:49Z</dcterms:created>
  <dcterms:modified xsi:type="dcterms:W3CDTF">2025-07-07T22:17:07Z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ContentTypeId">
    <vt:lpwstr>0x0101005C891DF650AC5C4080D62246B4802066</vt:lpwstr>
  </op:property>
  <op:property fmtid="{D5CDD505-2E9C-101B-9397-08002B2CF9AE}" pid="6" name="_dlc_DocIdItemGuid">
    <vt:lpwstr>0b36b9de-bf02-4005-afa7-80d29eb85585</vt:lpwstr>
  </op:property>
  <op:property fmtid="{D5CDD505-2E9C-101B-9397-08002B2CF9AE}" pid="7" name="Version">
    <vt:i4>20</vt:i4>
  </op:property>
  <op:property fmtid="{D5CDD505-2E9C-101B-9397-08002B2CF9AE}" pid="8" name="tabName">
    <vt:lpwstr>Independent</vt:lpwstr>
  </op:property>
  <op:property fmtid="{D5CDD505-2E9C-101B-9397-08002B2CF9AE}" pid="9" name="tabIndex">
    <vt:lpwstr>E300</vt:lpwstr>
  </op:property>
  <op:property fmtid="{D5CDD505-2E9C-101B-9397-08002B2CF9AE}" pid="10" name="workpaperIndex">
    <vt:lpwstr/>
  </op:property>
</op:Properties>
</file>