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gov.sharepoint.com/sites/OSI-MHCComplianceandPBMTeam/Shared Documents/General/Data Call_Prior Authorization/Prior Years Bulletins and Final Reports/"/>
    </mc:Choice>
  </mc:AlternateContent>
  <xr:revisionPtr revIDLastSave="4" documentId="8_{E0ED1085-A67E-4DA9-AA12-E4C99717FAFC}" xr6:coauthVersionLast="47" xr6:coauthVersionMax="47" xr10:uidLastSave="{35F73286-9DBB-4E7E-A354-FF5442BEE646}"/>
  <bookViews>
    <workbookView xWindow="-110" yWindow="-110" windowWidth="19420" windowHeight="11500" xr2:uid="{C1BA02BA-83D4-4B5C-96BB-43861BB585F4}"/>
  </bookViews>
  <sheets>
    <sheet name="PY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7" i="1" l="1"/>
  <c r="K47" i="1"/>
  <c r="J47" i="1"/>
  <c r="I47" i="1"/>
  <c r="H47" i="1"/>
  <c r="G47" i="1"/>
  <c r="F47" i="1"/>
  <c r="D47" i="1"/>
  <c r="C47" i="1"/>
  <c r="B47" i="1"/>
  <c r="M44" i="1"/>
  <c r="K44" i="1"/>
  <c r="J44" i="1"/>
  <c r="I44" i="1"/>
  <c r="H44" i="1"/>
  <c r="G44" i="1"/>
  <c r="F44" i="1"/>
  <c r="D44" i="1"/>
  <c r="C44" i="1"/>
  <c r="B44" i="1"/>
  <c r="M41" i="1"/>
  <c r="L41" i="1"/>
  <c r="K41" i="1"/>
  <c r="J41" i="1"/>
  <c r="I41" i="1"/>
  <c r="H41" i="1"/>
  <c r="G41" i="1"/>
  <c r="F41" i="1"/>
  <c r="D41" i="1"/>
  <c r="C41" i="1"/>
  <c r="B41" i="1"/>
  <c r="L40" i="1"/>
  <c r="L39" i="1"/>
  <c r="L44" i="1" s="1"/>
  <c r="F36" i="1"/>
  <c r="L35" i="1"/>
  <c r="M33" i="1"/>
  <c r="L33" i="1"/>
  <c r="K33" i="1"/>
  <c r="J33" i="1"/>
  <c r="I33" i="1"/>
  <c r="H33" i="1"/>
  <c r="G33" i="1"/>
  <c r="F33" i="1"/>
  <c r="E33" i="1"/>
  <c r="D33" i="1"/>
  <c r="B33" i="1"/>
  <c r="L31" i="1"/>
  <c r="L22" i="1"/>
  <c r="M20" i="1"/>
  <c r="L20" i="1"/>
  <c r="K20" i="1"/>
  <c r="J20" i="1"/>
  <c r="I20" i="1"/>
  <c r="H20" i="1"/>
  <c r="G20" i="1"/>
  <c r="F20" i="1"/>
  <c r="E20" i="1"/>
  <c r="D20" i="1"/>
  <c r="C20" i="1"/>
  <c r="B20" i="1"/>
  <c r="M17" i="1"/>
  <c r="L17" i="1"/>
  <c r="K17" i="1"/>
  <c r="J17" i="1"/>
  <c r="I17" i="1"/>
  <c r="H17" i="1"/>
  <c r="G17" i="1"/>
  <c r="F17" i="1"/>
  <c r="E17" i="1"/>
  <c r="D17" i="1"/>
  <c r="C17" i="1"/>
  <c r="B17" i="1"/>
  <c r="M14" i="1"/>
  <c r="L14" i="1"/>
  <c r="K14" i="1"/>
  <c r="J14" i="1"/>
  <c r="I14" i="1"/>
  <c r="H14" i="1"/>
  <c r="G14" i="1"/>
  <c r="F14" i="1"/>
  <c r="E14" i="1"/>
  <c r="D14" i="1"/>
  <c r="C14" i="1"/>
  <c r="B14" i="1"/>
  <c r="L13" i="1"/>
  <c r="M11" i="1"/>
  <c r="K11" i="1"/>
  <c r="J11" i="1"/>
  <c r="I11" i="1"/>
  <c r="H11" i="1"/>
  <c r="G11" i="1"/>
  <c r="F11" i="1"/>
  <c r="E11" i="1"/>
  <c r="D11" i="1"/>
  <c r="C11" i="1"/>
  <c r="B11" i="1"/>
  <c r="L10" i="1"/>
  <c r="L11" i="1" s="1"/>
  <c r="L9" i="1"/>
  <c r="L47" i="1" l="1"/>
</calcChain>
</file>

<file path=xl/sharedStrings.xml><?xml version="1.0" encoding="utf-8"?>
<sst xmlns="http://schemas.openxmlformats.org/spreadsheetml/2006/main" count="1591" uniqueCount="678">
  <si>
    <t xml:space="preserve">NM Office of Superintendent of Insurance </t>
  </si>
  <si>
    <t>Bulletin 2021-008</t>
  </si>
  <si>
    <t>Company name:</t>
  </si>
  <si>
    <t>Blue Cross Blue Shield of New Mexico</t>
  </si>
  <si>
    <t>Cigna</t>
  </si>
  <si>
    <t>Molina</t>
  </si>
  <si>
    <t xml:space="preserve">Presbyterian </t>
  </si>
  <si>
    <t>Presbyterian</t>
  </si>
  <si>
    <t>True Health New Mexico</t>
  </si>
  <si>
    <t>United Healthcare Insurance Co.</t>
  </si>
  <si>
    <t>Western Sky Community Care, Inc.</t>
  </si>
  <si>
    <t>Line of business:</t>
  </si>
  <si>
    <t>Commercial Fully-Insured</t>
  </si>
  <si>
    <t>IBAC</t>
  </si>
  <si>
    <t>Medicaid</t>
  </si>
  <si>
    <t>Health</t>
  </si>
  <si>
    <t>Marketplace</t>
  </si>
  <si>
    <t>Commercial</t>
  </si>
  <si>
    <t>Administrative Service Only (ASO)</t>
  </si>
  <si>
    <t>Fully-Insured</t>
  </si>
  <si>
    <t>Prior authorization (PA) requests generally:</t>
  </si>
  <si>
    <t>Total number of PAs requested</t>
  </si>
  <si>
    <t>Total number of PAs denied</t>
  </si>
  <si>
    <t>Percentage of PAs denied</t>
  </si>
  <si>
    <t>Total number of PAs approved</t>
  </si>
  <si>
    <t>Percentage of PAs approved</t>
  </si>
  <si>
    <t>Total number of PAs unresolved or indefinitely pended</t>
  </si>
  <si>
    <t>Percentage of PAs unresolved or indefinitely pended</t>
  </si>
  <si>
    <t>Total number of PAs granted for which payment was retroactively denied</t>
  </si>
  <si>
    <t>Percentage PAs granted for which payment was retroactively denied</t>
  </si>
  <si>
    <t>Total number of PAs submitted using the Prior Authorization Form</t>
  </si>
  <si>
    <t>Unavailable</t>
  </si>
  <si>
    <t>Unknown</t>
  </si>
  <si>
    <t>Data Unavailable</t>
  </si>
  <si>
    <t>Not Tracked</t>
  </si>
  <si>
    <t>Percentage of PAs submitted using the Prior Authorization Form</t>
  </si>
  <si>
    <t>-</t>
  </si>
  <si>
    <t>PA requests for specified benefits:</t>
  </si>
  <si>
    <t>Prescription drug requests:</t>
  </si>
  <si>
    <r>
      <rPr>
        <b/>
        <sz val="12"/>
        <rFont val="Calibri"/>
        <family val="2"/>
        <scheme val="minor"/>
      </rPr>
      <t xml:space="preserve">Inpatient </t>
    </r>
    <r>
      <rPr>
        <sz val="12"/>
        <rFont val="Calibri"/>
        <family val="2"/>
        <scheme val="minor"/>
      </rPr>
      <t>- Total number of PA requests for prescription drugs</t>
    </r>
  </si>
  <si>
    <t>N/A</t>
  </si>
  <si>
    <t>Non applicable</t>
  </si>
  <si>
    <r>
      <rPr>
        <b/>
        <sz val="12"/>
        <rFont val="Calibri"/>
        <family val="2"/>
        <scheme val="minor"/>
      </rPr>
      <t xml:space="preserve">Inpatient </t>
    </r>
    <r>
      <rPr>
        <sz val="12"/>
        <rFont val="Calibri"/>
        <family val="2"/>
        <scheme val="minor"/>
      </rPr>
      <t>- Number of PA requests for prescription drugs denied</t>
    </r>
  </si>
  <si>
    <r>
      <rPr>
        <b/>
        <sz val="12"/>
        <rFont val="Calibri"/>
        <family val="2"/>
        <scheme val="minor"/>
      </rPr>
      <t xml:space="preserve">Inpatient </t>
    </r>
    <r>
      <rPr>
        <sz val="12"/>
        <rFont val="Calibri"/>
        <family val="2"/>
        <scheme val="minor"/>
      </rPr>
      <t>- Number of PA requests for prescription drugs unresolved or indefinitely pended</t>
    </r>
  </si>
  <si>
    <r>
      <rPr>
        <b/>
        <sz val="12"/>
        <rFont val="Calibri"/>
        <family val="2"/>
        <scheme val="minor"/>
      </rPr>
      <t xml:space="preserve">Outpatient </t>
    </r>
    <r>
      <rPr>
        <sz val="12"/>
        <rFont val="Calibri"/>
        <family val="2"/>
        <scheme val="minor"/>
      </rPr>
      <t>- Total number of PA requests for prescription drugs</t>
    </r>
  </si>
  <si>
    <r>
      <rPr>
        <b/>
        <sz val="12"/>
        <rFont val="Calibri"/>
        <family val="2"/>
        <scheme val="minor"/>
      </rPr>
      <t>Outpatient</t>
    </r>
    <r>
      <rPr>
        <sz val="12"/>
        <rFont val="Calibri"/>
        <family val="2"/>
        <scheme val="minor"/>
      </rPr>
      <t xml:space="preserve"> - Number of PA requests for prescription drugs denied</t>
    </r>
  </si>
  <si>
    <t>Percentage of PA requests for prescription drugs denied</t>
  </si>
  <si>
    <r>
      <rPr>
        <b/>
        <sz val="12"/>
        <rFont val="Calibri"/>
        <family val="2"/>
        <scheme val="minor"/>
      </rPr>
      <t>Outpatient</t>
    </r>
    <r>
      <rPr>
        <sz val="12"/>
        <rFont val="Calibri"/>
        <family val="2"/>
        <scheme val="minor"/>
      </rPr>
      <t xml:space="preserve"> - Number of PA requests for prescription drugs unresolved or indefinitely pended</t>
    </r>
  </si>
  <si>
    <t>Percentage of drugs unresolved or indefinitely pended</t>
  </si>
  <si>
    <t>Mental health (MH) and substance use disorder (SUD) treatment PA requests:</t>
  </si>
  <si>
    <t>Total number of PA requests for MH and/or SUD benefits</t>
  </si>
  <si>
    <t>Number of PA requests for MH and/or SUD benefits denied</t>
  </si>
  <si>
    <t>Percentage benefits denied</t>
  </si>
  <si>
    <t>Number of PA requests for MH and/or SUD benefits unresolved or indefinitely pended</t>
  </si>
  <si>
    <t>Percentage of benefits unresolved or indefinitely pended</t>
  </si>
  <si>
    <t>Percentage retroactively denied</t>
  </si>
  <si>
    <t>Processing time for all prior authorization requests (not including retrospective authorizations):</t>
  </si>
  <si>
    <t>Number of decisions on nonurgent/nonemergent PA requests completed within….</t>
  </si>
  <si>
    <t>NOTE: For Pharmacy, Express Scripts is unable to provide the data in this format. However, Express Scripts indicated that their average prior authorization completion time is 0.09 days.</t>
  </si>
  <si>
    <t>5 days</t>
  </si>
  <si>
    <t>6-15 days</t>
  </si>
  <si>
    <t>15-30 days</t>
  </si>
  <si>
    <t>31 days +</t>
  </si>
  <si>
    <t>Number of decisions on urgent/emergent PA requests completed within….</t>
  </si>
  <si>
    <t>24 hours</t>
  </si>
  <si>
    <t>25-48 hours</t>
  </si>
  <si>
    <t>49-72 hours</t>
  </si>
  <si>
    <t>73 hours +</t>
  </si>
  <si>
    <t>PA approval/denial frequency:</t>
  </si>
  <si>
    <r>
      <t xml:space="preserve">CPT codes (including modifiers, if applicable) and descriptors of the ten covered services for which PA is most frequently </t>
    </r>
    <r>
      <rPr>
        <b/>
        <i/>
        <sz val="14"/>
        <color rgb="FFFF0000"/>
        <rFont val="Calibri"/>
        <family val="2"/>
        <scheme val="minor"/>
      </rPr>
      <t>DENIED</t>
    </r>
  </si>
  <si>
    <t>CPT Code</t>
  </si>
  <si>
    <t>LABTST</t>
  </si>
  <si>
    <t xml:space="preserve">G0151    </t>
  </si>
  <si>
    <t>73721</t>
  </si>
  <si>
    <t>95811 (44)</t>
  </si>
  <si>
    <t>D4341</t>
  </si>
  <si>
    <t>Descriptor</t>
  </si>
  <si>
    <t>MOLECULAR GENETIC TEST</t>
  </si>
  <si>
    <t>Magnetic resonance (eg, proton) imaging, any joint of lower extremity</t>
  </si>
  <si>
    <t>UNLISTED PHYSICAL MEDICINE/REHABILITATION SERVICE OR PROCEDURE</t>
  </si>
  <si>
    <t>Magnetic resonance (eg, proton) imaging, pelvis</t>
  </si>
  <si>
    <t>Home Health Services</t>
  </si>
  <si>
    <t>Magnetic resonance (eg, proton) imaging, spinal canal and contents, lumbar; without contrast material</t>
  </si>
  <si>
    <t>Computed tomography, abdomen and pelvis; without contrast material</t>
  </si>
  <si>
    <t>MRI JNT OF LWR EXTRE W/O DYE</t>
  </si>
  <si>
    <t>POLYSOM 6/&gt;YRS SLEEP W/CPAP 4/&gt; ADDL PARAM ATTND</t>
  </si>
  <si>
    <t>Periodontal Scaling And Root Planing - Four Or More Teeth Per Quadrant</t>
  </si>
  <si>
    <t>Most Frequent Reason for Denial</t>
  </si>
  <si>
    <t>Medical Necessity</t>
  </si>
  <si>
    <t>Not covered</t>
  </si>
  <si>
    <t>J0585</t>
  </si>
  <si>
    <t xml:space="preserve">G0299      </t>
  </si>
  <si>
    <t>70460</t>
  </si>
  <si>
    <t>97140</t>
  </si>
  <si>
    <t>95810 (17)</t>
  </si>
  <si>
    <t>D7210</t>
  </si>
  <si>
    <t>MRI SPINAL CANAL &amp; CONTENTS LUMBAR;</t>
  </si>
  <si>
    <t>Injection, onabotulinumtoxina, 1 unit</t>
  </si>
  <si>
    <t>Physical therapy evaluation: high complexity, requiring these components: A history of present problem with 3 or more personal factors and/or comorbidities that impact the plan of care; An examination of body systems using standardized tests</t>
  </si>
  <si>
    <t>Magnetic resonance (eg, proton) imaging, spinal canal and contents</t>
  </si>
  <si>
    <t>Computed tomography, thorax; without contrast material</t>
  </si>
  <si>
    <t>Echocardiography, transthoracic, real-time with image documentation (2D), includes M-mode recording, when performed, complete, without spectral or color Doppler echocardiography</t>
  </si>
  <si>
    <t>CT HEAD/BRAIN W/DYE</t>
  </si>
  <si>
    <t>MANUAL THERAPY 1/&gt; REGIONS</t>
  </si>
  <si>
    <t>POLYSOM 6/&gt;YRS SLEEP 4/&gt; ADDL PARAM ATTND</t>
  </si>
  <si>
    <t>Surgical Removal Of Erupted Tooth</t>
  </si>
  <si>
    <t>Error in request</t>
  </si>
  <si>
    <t>43235</t>
  </si>
  <si>
    <t>97110</t>
  </si>
  <si>
    <t>81420 (9)</t>
  </si>
  <si>
    <t>D8080</t>
  </si>
  <si>
    <t>MRI ANY JT UPPER EXTREM</t>
  </si>
  <si>
    <t>Office or other outpatient visit for the evaluation and management of new patient, requires a medically appropriate history and/or examination and high level of medical decision making, 60-74 minutes of total time is spent on the date of the encounter</t>
  </si>
  <si>
    <t>Computed tomography, thorax</t>
  </si>
  <si>
    <t xml:space="preserve">Therapy-OT/PT/ST       </t>
  </si>
  <si>
    <t>Magnetic resonance (eg, proton) imaging, spinal canal and contents, cervical; without contrast material</t>
  </si>
  <si>
    <t>EGD DIAGNOSTIC BRUSH WASH</t>
  </si>
  <si>
    <t>THERAPEUTIC EXERCISES</t>
  </si>
  <si>
    <t>FETAL CHROMOSOMAL ANEUPLOIDY GENOMIC SEQ ANALYS</t>
  </si>
  <si>
    <t>Comprehensive Orthodontic Treatment Of The Adolescent Dentition</t>
  </si>
  <si>
    <t>72141</t>
  </si>
  <si>
    <t>49329</t>
  </si>
  <si>
    <t>97530</t>
  </si>
  <si>
    <t>E0747 (5)</t>
  </si>
  <si>
    <t>D2740</t>
  </si>
  <si>
    <t>MRI SPINAL CANAL &amp; CONTENTS CERV; W</t>
  </si>
  <si>
    <t>Magnetic resonance (eg, proton) imaging, any joint of upper extremity</t>
  </si>
  <si>
    <t>Office or other outpatient visit for the evaluation and management of established patient, requires a medically appropriate history and/or examination and moderate level of medical decision making, 30-39 minutes of total time is spent on date of encounter</t>
  </si>
  <si>
    <t>Outpatient Surgical</t>
  </si>
  <si>
    <t>Magnetic resonance (eg, proton) imaging, brain (including brain stem); without contrast material</t>
  </si>
  <si>
    <t>LAPARO PROC ABDM/PER/OMENT</t>
  </si>
  <si>
    <t>THERAPEUTIC ACTIVITIES</t>
  </si>
  <si>
    <t>OSTOGNS STIM ELEC NONINVASV OTH THAN SP APPLIC</t>
  </si>
  <si>
    <t>Crown - Porcelain/Ceramic</t>
  </si>
  <si>
    <t>Other/Duplicate claims</t>
  </si>
  <si>
    <t>71250</t>
  </si>
  <si>
    <t>J1745</t>
  </si>
  <si>
    <t>64615</t>
  </si>
  <si>
    <t>97112</t>
  </si>
  <si>
    <t>81479 (4)</t>
  </si>
  <si>
    <t>D9610</t>
  </si>
  <si>
    <t>CAT THORAX; WO CONTRAST MAT</t>
  </si>
  <si>
    <t>Injection, infliximab, excludes biosimilar, 10 mg</t>
  </si>
  <si>
    <t>Office or other outpatient visit for the evaluation and management of  established patient, requires a medically appropriate history and/or examination and high level of medical decision making, 40-54 minutes of total time is spent on date of encounter</t>
  </si>
  <si>
    <t>Magnetic resonance (eg, proton) imaging, any joint of upper extremity; without contrast material(s)</t>
  </si>
  <si>
    <t>Magnetic resonance (eg, proton) imaging, lower extremity other than joint; without contrast material(s), followed by contrast material(s) and further sequences</t>
  </si>
  <si>
    <t>CHEMODENERV MUSC MIGRAINE</t>
  </si>
  <si>
    <t>NEUROMUSCULAR REEDUCATION</t>
  </si>
  <si>
    <t>UNLISTED MOLELCULAR PATHOLOGY PROCEDURE</t>
  </si>
  <si>
    <t>Therapeutic Parenteral Drug, Single Administration</t>
  </si>
  <si>
    <t>K0108</t>
  </si>
  <si>
    <t>70553</t>
  </si>
  <si>
    <t>72148</t>
  </si>
  <si>
    <t>36475 (3)</t>
  </si>
  <si>
    <t>TUMOR IMAGING, POSITRON EMISSION TOMOGRAPHY (PET) ); WITH CONCURRENTLY ACQUIRED COMPUTED TOMOGRAPHY</t>
  </si>
  <si>
    <t>Computed tomography, abdomen and pelvis; with contrast material(s)</t>
  </si>
  <si>
    <t>OTHER WHEELCHAIR ACCESSORIES</t>
  </si>
  <si>
    <t>Computed tomography, cervical spine</t>
  </si>
  <si>
    <t xml:space="preserve">Diagnostic Testing/Imaging       </t>
  </si>
  <si>
    <t>MRI BRAIN STEM W/O &amp; W/DYE</t>
  </si>
  <si>
    <t>MRI LUMBAR SPINE W/O DYE</t>
  </si>
  <si>
    <t>ENDOVEN ABLTJ INCMPTNT VEIN XTR RF 1ST VEIN</t>
  </si>
  <si>
    <t>INITIAL HOSPITAL CARE</t>
  </si>
  <si>
    <t>Insufficient information provided</t>
  </si>
  <si>
    <t>J9312</t>
  </si>
  <si>
    <t>74150</t>
  </si>
  <si>
    <t>73221</t>
  </si>
  <si>
    <t>21147 (2)</t>
  </si>
  <si>
    <t>97140GP</t>
  </si>
  <si>
    <t>MRI ANY JT LOWER EXTREM</t>
  </si>
  <si>
    <t>Injection, rituximab, 10 mg</t>
  </si>
  <si>
    <t>Office or other outpatient visit for the evaluation and management of new patient, requires a medically appropriate history and/or examination and moderate level of medical decision making, 45-59 minutes of total time is spent on the date of the encounter</t>
  </si>
  <si>
    <t>Myocardial perfusion imaging, tomographic (SPECT) (including attenuation correction, qualitative or quantitative wall motion, ejection fraction by first pass or gated technique, additional quantification, when performed); single study, at rest or stress (exercise or pharmacologic)</t>
  </si>
  <si>
    <t>CT ABDOMEN W/O DYE</t>
  </si>
  <si>
    <t>MRI JOINT UPR EXTREM W/O DYE</t>
  </si>
  <si>
    <t>RCNSTJ MIDFACE LEFORT I 3/&gt; PIECE W/BONE GRAFTS</t>
  </si>
  <si>
    <t>Untimely filing</t>
  </si>
  <si>
    <t>J9271</t>
  </si>
  <si>
    <t xml:space="preserve">G0151      </t>
  </si>
  <si>
    <t>81161</t>
  </si>
  <si>
    <t>31298 (2)</t>
  </si>
  <si>
    <t>FACET INJ LUMBOSACRAL, 1 LEVEL</t>
  </si>
  <si>
    <t>Injection, pembrolizumab, 1 mg</t>
  </si>
  <si>
    <t>Office or other outpatient visit for the evaluation and management of established patient, requires a medically appropriate history and/or examination and low level of medical decision making, 20-29 minutes of total time is spent on the date of encounter</t>
  </si>
  <si>
    <t>Computed tomography, abdomen and pelvis</t>
  </si>
  <si>
    <t>DMD DUP/DELET ANALYSIS</t>
  </si>
  <si>
    <t>Nasal/sinus endoscopy, surgical, with dilation (eg, balloon dilation); frontal and sphenoid sinus ostia</t>
  </si>
  <si>
    <t>FETAL CHRMOML ANEUPLOIDY</t>
  </si>
  <si>
    <t xml:space="preserve">Other  </t>
  </si>
  <si>
    <t>E1399</t>
  </si>
  <si>
    <t>81479</t>
  </si>
  <si>
    <t>81162</t>
  </si>
  <si>
    <t>43239</t>
  </si>
  <si>
    <t>58552 (2)</t>
  </si>
  <si>
    <t xml:space="preserve">93307     </t>
  </si>
  <si>
    <t>COMPUTED TOMOGRAPHY, ABDOMEN AND PELVIS; WITHOUT CONTRAST MATERIAL IN ONE OR BOTH BODY REGIONS, FOLL</t>
  </si>
  <si>
    <t>DURABLE MEDICAL EQUIPMENT, MISCELLANEOUS</t>
  </si>
  <si>
    <t>Magnetic resonance (eg, proton) imaging, abdomen</t>
  </si>
  <si>
    <t>Computed tomography, head or brain; without contrast material</t>
  </si>
  <si>
    <t>UNLISTED MOLECULAR PATHOLOGY PROCEDURE</t>
  </si>
  <si>
    <t>BRCA1&amp;2 GEN FULL SEQ DUP/DEL</t>
  </si>
  <si>
    <t>EGD BIOPSY SINGLE/MULTIPLE</t>
  </si>
  <si>
    <t>LAPS W/VAG HYSTERECT 250 GM/&amp;RMVL TUBE&amp;/OVARIES</t>
  </si>
  <si>
    <t>ECHOCARDIOGRAPHY, TRANSTHORACIC, REAL-TIME WITH IMAGE DOCUMENTATION (2D), INCLUDES M-MODE RECORDING, WHEN PERFORMED, COMPLETE, WITHOUT SPECTRAL OR COLOR DOPPLER ECHOCARDIOGRAPHY</t>
  </si>
  <si>
    <t>Not Covered</t>
  </si>
  <si>
    <t>Duplicate claims</t>
  </si>
  <si>
    <t>J7323</t>
  </si>
  <si>
    <t>81200</t>
  </si>
  <si>
    <t>70486</t>
  </si>
  <si>
    <t>64633 (2)</t>
  </si>
  <si>
    <t xml:space="preserve">72148     </t>
  </si>
  <si>
    <t>EPIDURAL INJ; SINGLE LEVEL</t>
  </si>
  <si>
    <t>Computed tomography, abdomen and pelvis; without contrast material in one or both body regions, followed by contrast material(s) and further sections in one or both body regions</t>
  </si>
  <si>
    <t>EUFLEXXA INJ PER DOSE</t>
  </si>
  <si>
    <t>Magnetic resonance (eg, proton) imaging, brain (including brain stem)</t>
  </si>
  <si>
    <t>Inpatient Medical/Surgery</t>
  </si>
  <si>
    <t>Echocardiography, transthoracic, real-time with image documentation (2D), includes M-mode recording, when performed, during rest and cardiovascular stress test using treadmill, bicycle exercise and/or pharmacologically induced stress, with interpretation and report;</t>
  </si>
  <si>
    <t>Magnetic resonance (eg, proton) imaging, spinal canal and contents, thoracic; without contrast material</t>
  </si>
  <si>
    <t>HHC Skilled Nursing Visits</t>
  </si>
  <si>
    <t>ASPA GENE</t>
  </si>
  <si>
    <t>CT MAXILLOFACIAL W/O DYE</t>
  </si>
  <si>
    <t>DSTR NROLYTC AGNT PARVERTEB FCT SNGL CRVCL/THORA</t>
  </si>
  <si>
    <t>MAGNETIC RESONANCE (EG, PROTON) IMAGING, SPINAL CANAL AND CONTENTS, LUMBAR; WITHOUT CONTRAST MATERIAL</t>
  </si>
  <si>
    <r>
      <t xml:space="preserve">CPT codes (including modifiers, if applicable) and descriptors of the ten covered services for which PA is most frequently </t>
    </r>
    <r>
      <rPr>
        <b/>
        <i/>
        <sz val="14"/>
        <color rgb="FF0070C0"/>
        <rFont val="Calibri"/>
        <family val="2"/>
        <scheme val="minor"/>
      </rPr>
      <t>APPROVED</t>
    </r>
  </si>
  <si>
    <t>Two Major Approval Reasons - Meets InterQual Criteria,Meets Medical Necessity</t>
  </si>
  <si>
    <t>95811 (17)</t>
  </si>
  <si>
    <t>Polysomnography; age 6 years or older, sleep staging with 4 or more additional parameters of sleep, attended by a technologist</t>
  </si>
  <si>
    <t xml:space="preserve">Diagnostic Testing/Imaging </t>
  </si>
  <si>
    <t>Other</t>
  </si>
  <si>
    <t>E0601</t>
  </si>
  <si>
    <t>64635 (12)</t>
  </si>
  <si>
    <t>H2013</t>
  </si>
  <si>
    <t>Continuous positive airway pressure (cpap) device</t>
  </si>
  <si>
    <t>DSTR NROLYTC AGNT PARVERTEB FCT SNGL LMBR/SACRAL</t>
  </si>
  <si>
    <t>PSYC HEALTH FACL SERVICE PER DIEM</t>
  </si>
  <si>
    <t>36475 (10)</t>
  </si>
  <si>
    <t>COMPUTED TOMOGRAPHY, ABDOMEN AND PELVIS; WITH CONTRAST MATERIAL</t>
  </si>
  <si>
    <t xml:space="preserve">Physical therapy evaluation: low complexity, requiring these components: A history with no personal factors and/or comorbidities that impact the plan of care; An examination of body system(s) using standardized tests and measures addressing 1-2 elements </t>
  </si>
  <si>
    <t>Occupational therapy evaluation, high complexity, requiring these components: An occupational profile and medical and therapy history, which includes review of medical and/or therapy records and extensive additional review of physical, cognitive</t>
  </si>
  <si>
    <t>G0299</t>
  </si>
  <si>
    <t>95810 (7)</t>
  </si>
  <si>
    <t>A0090</t>
  </si>
  <si>
    <t>Direct skilled nursing services of a registered nurse (rn) in the home health or hospice setting, each 15 minutes</t>
  </si>
  <si>
    <t>TREATMENT OF SPEECH, LANGUAGE, VOICE, COMMUNICATION, AND/OR AUDITORY PROCESSING DISORDER (INCLUDES AURAL REHABILITATION); INDIVIDUAL</t>
  </si>
  <si>
    <t xml:space="preserve">Therapy-OT/PT/ST </t>
  </si>
  <si>
    <t>NONEMERG TRNSPRT IND W/VESTED INT</t>
  </si>
  <si>
    <t>4028</t>
  </si>
  <si>
    <t>97116</t>
  </si>
  <si>
    <t>30520 (6)</t>
  </si>
  <si>
    <t>MRI BRAIN WO CONTRAST FOLLOWED BY</t>
  </si>
  <si>
    <t>Polysomnography; age 6 years or older, sleep staging with 4 or more additional parameters of sleep, with initiation of continuous positive airway pressure therapy or bilevel ventilation, attended by a technologist</t>
  </si>
  <si>
    <t>BOTOX 100 UNIT VIAL/BOTOX 200 UNIT VIAL</t>
  </si>
  <si>
    <t>GAIT TRAINING THERAPY</t>
  </si>
  <si>
    <t>SEPTOPLASTY/SUBMUCOUS RESECJ W/WO CARTILAGE GRF</t>
  </si>
  <si>
    <t>NEONATE CRIT CARE INITIAL</t>
  </si>
  <si>
    <t>4053</t>
  </si>
  <si>
    <t>97033</t>
  </si>
  <si>
    <t>74177</t>
  </si>
  <si>
    <t>36478 (5)</t>
  </si>
  <si>
    <t>CAT THORAX; W/CONTRAST MAT</t>
  </si>
  <si>
    <t>Therapeutic procedure, 1 or more areas, each 15 minutes; therapeutic exercises to develop strength and endurance, range of motion and flexibility</t>
  </si>
  <si>
    <t>Surgery - Outpatient Facility</t>
  </si>
  <si>
    <t>ELECTRIC CURRENT THERAPY</t>
  </si>
  <si>
    <t>CT ABD &amp; PELV W/CONTRAST</t>
  </si>
  <si>
    <t>ENDOVEN ABLTJ INCMPTNT VEIN XTR LASER 1ST VEIN</t>
  </si>
  <si>
    <t>SUBSEQUENT HOSPITAL CARE</t>
  </si>
  <si>
    <t>99223</t>
  </si>
  <si>
    <t>97035</t>
  </si>
  <si>
    <t>58570 (5)</t>
  </si>
  <si>
    <t>A0100</t>
  </si>
  <si>
    <t>Echocardiography, transthoracic, real-time with image documentation (2D), includes M-mode recording, when performed, complete, with spectral Doppler echocardiography, and with color flow Doppler echocardiography</t>
  </si>
  <si>
    <t xml:space="preserve">Outpatient Medical Visits   </t>
  </si>
  <si>
    <t>ULTRASOUND THERAPY</t>
  </si>
  <si>
    <t>LAPAROSCOPY W TOTAL HYSTERECTOMY UTERUS 250 GM/&lt;</t>
  </si>
  <si>
    <t>NONEMERGENCY TRANSPORTATION TAXI</t>
  </si>
  <si>
    <t>G0151</t>
  </si>
  <si>
    <t>99233</t>
  </si>
  <si>
    <t>58571 (5)</t>
  </si>
  <si>
    <t>Physical therapy evaluation: moderate complexity, requiring these components: A history of present problem with 1-2 personal factors and/or comorbidities that impact the plan of care; An examination of body systems using standardized tests and measures i</t>
  </si>
  <si>
    <t>SERVICES PERFORMED BY A QUALIFIED PHYSICAL THERAPIST IN THE HOME HEALTH OR HOSPICE SETTING  EACH 15 MINUTES</t>
  </si>
  <si>
    <t> Myocardial perfusion imaging, tomographic (SPECT) (including attenuation correction, qualitative or quantitative wall motion, ejection fraction by first pass or gated technique, additional quantification, when performed)</t>
  </si>
  <si>
    <t>CONTINUOUS POS AIRWAY PRESSURE DEVC</t>
  </si>
  <si>
    <t>LAPS TOTAL HYSTERECT 250 GM/&lt; W/RMVL TUBE/OVARY</t>
  </si>
  <si>
    <t>A185</t>
  </si>
  <si>
    <t>97014</t>
  </si>
  <si>
    <t>Positron emission tomography (PET) with concurrently acquired computed tomography (CT) for attenuation correction and anatomical localization imaging; skull base to mid-thigh</t>
  </si>
  <si>
    <t>HHC Physical Therapy</t>
  </si>
  <si>
    <t>ELECTRIC STIMULATION THERAPY</t>
  </si>
  <si>
    <t>97153</t>
  </si>
  <si>
    <t>15823 (3)</t>
  </si>
  <si>
    <t>93307</t>
  </si>
  <si>
    <t>Normal Vaginal Delivery</t>
  </si>
  <si>
    <t>Injection(s), diagnostic or therapeutic agent, paravertebral facet (zygapophyseal) joint (or nerves innervating that joint) with image guidance (fluoroscopy or CT), lumbar or sacral</t>
  </si>
  <si>
    <t xml:space="preserve">Outpatient Surgical   </t>
  </si>
  <si>
    <t>BH ABA Stage 3/BH Outpatient Services</t>
  </si>
  <si>
    <t>BLEPHAROPLASTY UPPER EYELID W/EXCESSIVE SKIN</t>
  </si>
  <si>
    <t>Prescription drug approval/denial frequency:</t>
  </si>
  <si>
    <r>
      <t xml:space="preserve">NDC and/or GPI codes (including modifiers, if applicable), drug name and descriptors of the ten prescription drugs for which PA is most frequently </t>
    </r>
    <r>
      <rPr>
        <b/>
        <i/>
        <sz val="14"/>
        <color rgb="FFFF0000"/>
        <rFont val="Calibri"/>
        <family val="2"/>
        <scheme val="minor"/>
      </rPr>
      <t>DENIED</t>
    </r>
  </si>
  <si>
    <t>*NOTE: Express Scripts is unable to provide the Top 10 because there were only 11 prior authorization drug denials and some were for the same drug.</t>
  </si>
  <si>
    <t>NDC and/or GPI code</t>
  </si>
  <si>
    <t>08627005303</t>
  </si>
  <si>
    <t>55566410001</t>
  </si>
  <si>
    <t>00002143380</t>
  </si>
  <si>
    <t>9085006000</t>
  </si>
  <si>
    <t>Drug Name</t>
  </si>
  <si>
    <t>Lidocaine 5 patches</t>
  </si>
  <si>
    <t>Belbuca</t>
  </si>
  <si>
    <t>XOLAIR 150 MG VIAL</t>
  </si>
  <si>
    <t>DICLOFENAC SODIUM 1% GEL</t>
  </si>
  <si>
    <t>DEXCOM G6 SENSOR</t>
  </si>
  <si>
    <t>EUFLEXXA 20 MG/2 ML SYRINGE</t>
  </si>
  <si>
    <t>TRULICITY 0.75 MG/0.5 ML PEN</t>
  </si>
  <si>
    <t xml:space="preserve">GABAPENTIN                    </t>
  </si>
  <si>
    <t xml:space="preserve">CELECOXIB Capsule 200MG </t>
  </si>
  <si>
    <t>DEXCOM G6    MIS SENSOR</t>
  </si>
  <si>
    <t>Lidocaine patches</t>
  </si>
  <si>
    <t>Main Perscribing Reason</t>
  </si>
  <si>
    <t>G8929  Other chronic pain</t>
  </si>
  <si>
    <t>Radiculopathy, lumbar region</t>
  </si>
  <si>
    <t>Asthma</t>
  </si>
  <si>
    <t>Pain</t>
  </si>
  <si>
    <t>Type 2 Diabetes</t>
  </si>
  <si>
    <t>Osteoarthritis</t>
  </si>
  <si>
    <t>Express Scripts Unable to Provide</t>
  </si>
  <si>
    <t>Pain Management</t>
  </si>
  <si>
    <t>O24.112</t>
  </si>
  <si>
    <t>Diagnosis not FDA and ROA</t>
  </si>
  <si>
    <t>Insufficient Information Provided</t>
  </si>
  <si>
    <t>Error in Request</t>
  </si>
  <si>
    <t>00023392102</t>
  </si>
  <si>
    <t>55513071001</t>
  </si>
  <si>
    <t>00002143480</t>
  </si>
  <si>
    <t>00169266015</t>
  </si>
  <si>
    <t>6610052500</t>
  </si>
  <si>
    <t>Vascepa 1GM capsules</t>
  </si>
  <si>
    <t>Linzess</t>
  </si>
  <si>
    <t>VASCEPA 1 GM CAPSULE</t>
  </si>
  <si>
    <t>TRULICITY 0.75/0.5 PEN</t>
  </si>
  <si>
    <t>BOTOX 200 UNIT VIAL</t>
  </si>
  <si>
    <t>PROLIA 60 MG/ML SYRINGE</t>
  </si>
  <si>
    <t>TRULICITY 1.5 MG/0.5 ML PEN</t>
  </si>
  <si>
    <t xml:space="preserve">BUPROPION XL                  </t>
  </si>
  <si>
    <t>ACYCLOVIR OINTMENT 5%</t>
  </si>
  <si>
    <t>TRESIBA FLEX INJ 100UNIT</t>
  </si>
  <si>
    <t>Hydrocodone-Acetaminophen</t>
  </si>
  <si>
    <t>E781  Pure hyperglyceridemia</t>
  </si>
  <si>
    <t>Irritable Bowel Syndrome (IBS) with Constipation</t>
  </si>
  <si>
    <t>Cholesterol</t>
  </si>
  <si>
    <t>Chronic migraine</t>
  </si>
  <si>
    <t>Osteoporosis</t>
  </si>
  <si>
    <t>Viral Infection</t>
  </si>
  <si>
    <t>E10.649</t>
  </si>
  <si>
    <t>Miscellaneous</t>
  </si>
  <si>
    <t>00186037020</t>
  </si>
  <si>
    <t>00003089421</t>
  </si>
  <si>
    <t>08627009111</t>
  </si>
  <si>
    <t>6599170210</t>
  </si>
  <si>
    <t>Nurtec</t>
  </si>
  <si>
    <t>MODAFINIL 200 MG TABLET</t>
  </si>
  <si>
    <t>ROSUVASTATIN CALCIUM 40MG TAB</t>
  </si>
  <si>
    <t>SYMBICORT 160-4.5 MCG INHALER</t>
  </si>
  <si>
    <t xml:space="preserve">ELIQUIS                       </t>
  </si>
  <si>
    <t>CLINDAMYCIN PHOS-BENZOYL PEROX Gel 1/5/%</t>
  </si>
  <si>
    <t>DEXCOM G6    MIS RECEIVER</t>
  </si>
  <si>
    <t>Celecoxib</t>
  </si>
  <si>
    <t>E782  Mixed hyperlipidemia</t>
  </si>
  <si>
    <t>Chronic migraine without aura, not intractable, without status migrainosus</t>
  </si>
  <si>
    <t>Sleep disorders</t>
  </si>
  <si>
    <t>Hyperlipidemia, unspecified [a condition in which there are high levels of fat particles (lipids) in the blood.]</t>
  </si>
  <si>
    <t>Migraine</t>
  </si>
  <si>
    <t>Acne</t>
  </si>
  <si>
    <t>Failure to Exhaust Step Therapy Requirements</t>
  </si>
  <si>
    <t>87541030091</t>
  </si>
  <si>
    <t>00074379902</t>
  </si>
  <si>
    <t>08627001601</t>
  </si>
  <si>
    <t>2717001500</t>
  </si>
  <si>
    <t>Pregabalin</t>
  </si>
  <si>
    <t>ACTEMRA 162 MG/0.9 ML SYRINGE</t>
  </si>
  <si>
    <t>ARIPiprazole TABS 20MG</t>
  </si>
  <si>
    <t>GEL-ONE 30 MG/3 ML SYRINGE</t>
  </si>
  <si>
    <t xml:space="preserve">HUMIRA                        </t>
  </si>
  <si>
    <t>PREGABALIN Capsule 75MG</t>
  </si>
  <si>
    <t>DEXCOM G6    MIS TRANSMIT</t>
  </si>
  <si>
    <t>Dulaglutide</t>
  </si>
  <si>
    <t>E785  Hyperlipidemia unspecified</t>
  </si>
  <si>
    <t>Other intervertebral disc displacement, lumbar region</t>
  </si>
  <si>
    <t>Rheumatoid Arthritis</t>
  </si>
  <si>
    <t>Bipolar disorder, unspecified</t>
  </si>
  <si>
    <t>Type 1 Diabetes</t>
  </si>
  <si>
    <t>Nerve Pain</t>
  </si>
  <si>
    <t>E10.65</t>
  </si>
  <si>
    <t>type 2 diabetes</t>
  </si>
  <si>
    <t>72618300002</t>
  </si>
  <si>
    <t>50242005121</t>
  </si>
  <si>
    <t>00591352530</t>
  </si>
  <si>
    <t>58468009003</t>
  </si>
  <si>
    <t>4927006000</t>
  </si>
  <si>
    <t>Restasis 005 emulsion</t>
  </si>
  <si>
    <t>Rybelsus</t>
  </si>
  <si>
    <t>ALOGLIPTIN 12.5 MG TABLET</t>
  </si>
  <si>
    <t>Celecoxib 200MG OR CAPS</t>
  </si>
  <si>
    <t>NURTEC ODT 75 MG TABLET</t>
  </si>
  <si>
    <t>RITUXAN 100 MG/10 ML VIAL</t>
  </si>
  <si>
    <t>LIDOCAINE 5% PATCH</t>
  </si>
  <si>
    <t xml:space="preserve">TESTOSTERONE                  </t>
  </si>
  <si>
    <t>XIFAXAN Tablet 550MG</t>
  </si>
  <si>
    <t>SYNVISC ONE  INJ 8MG/ML</t>
  </si>
  <si>
    <t>Omeprazole</t>
  </si>
  <si>
    <t>H16223  Keratoconjunctivitis sicca not specified as Sjogrens bilateral</t>
  </si>
  <si>
    <t>Type II Diabetes Mellitus</t>
  </si>
  <si>
    <t>Diabetes</t>
  </si>
  <si>
    <t>Autoimmune hemolytic anemia</t>
  </si>
  <si>
    <t>Low back pain</t>
  </si>
  <si>
    <t>IBS</t>
  </si>
  <si>
    <t>M25.561</t>
  </si>
  <si>
    <t>digestive system diseases</t>
  </si>
  <si>
    <t>HCSC Coverage Exception - Prescription drugs with OTC alts (dry eye)</t>
  </si>
  <si>
    <t>9025057070F820</t>
  </si>
  <si>
    <t>00169413212</t>
  </si>
  <si>
    <t>50242004062</t>
  </si>
  <si>
    <t>00169406012</t>
  </si>
  <si>
    <t>00006027731</t>
  </si>
  <si>
    <t>6627001500</t>
  </si>
  <si>
    <t>Ciclopirox 8 solution</t>
  </si>
  <si>
    <t>Skyrizi (150 MG Dose)</t>
  </si>
  <si>
    <t>ALOGLIPTIN 25 MG TABLET</t>
  </si>
  <si>
    <t>Xarelto TABS 20MG</t>
  </si>
  <si>
    <t>OZEMPIC 0.25-0.5 MG DOSE PEN</t>
  </si>
  <si>
    <t>VICTOZA 2-PAK 18 MG/3 ML PEN</t>
  </si>
  <si>
    <t xml:space="preserve">TRINTELLIX                    </t>
  </si>
  <si>
    <t>PREGABALIN Capsule 150MG</t>
  </si>
  <si>
    <t>JANUVIA      TAB 100MG</t>
  </si>
  <si>
    <t>Adalimumab</t>
  </si>
  <si>
    <t>B351  Tinea unguium</t>
  </si>
  <si>
    <t>Other psoriasis</t>
  </si>
  <si>
    <t>Paroxysmal atrial fibrillation [a type of irregular heartbeat]</t>
  </si>
  <si>
    <t xml:space="preserve">Idiopathic urticaria [Hives (urticaria) are red, itchy welts that result from a skin reaction.] </t>
  </si>
  <si>
    <t>E78.5</t>
  </si>
  <si>
    <t>Inflammatory Conditions/Immune Conditions</t>
  </si>
  <si>
    <t>HCSC Antifungal Agents - no comorbid conditions</t>
  </si>
  <si>
    <t>2717001500D230</t>
  </si>
  <si>
    <t>00378932132</t>
  </si>
  <si>
    <t>57894003001</t>
  </si>
  <si>
    <t>9005001300</t>
  </si>
  <si>
    <t>Trulicity</t>
  </si>
  <si>
    <t>CAPECITABINE 500 MG TABLET</t>
  </si>
  <si>
    <t>AZELASTINE HYDROCHLORIDE NSL 0.1% SPR</t>
  </si>
  <si>
    <t>WIXELA 250-50 INHUB</t>
  </si>
  <si>
    <t>REMICADE 100 MG VIAL</t>
  </si>
  <si>
    <t>ELIQUIS 5 MG TABLET</t>
  </si>
  <si>
    <t xml:space="preserve">HARVONI                       </t>
  </si>
  <si>
    <t>INVOKANA  TABLET 300MG</t>
  </si>
  <si>
    <t>BOTOX        INJ 200UNIT</t>
  </si>
  <si>
    <t>Tramadol HCl</t>
  </si>
  <si>
    <t>Cancer</t>
  </si>
  <si>
    <t>Allergic rhinitis due to pollen</t>
  </si>
  <si>
    <t>Ulcerative colitis [an inflammatory bowel disease that causes inflammation in the digestive tract.]</t>
  </si>
  <si>
    <t>Pulmonary embolism, atrial fibrilation, acute embolism and thrombosis of unspecified deep veins of unspecified lower extremity</t>
  </si>
  <si>
    <t>G43.719</t>
  </si>
  <si>
    <t>HCSC Antifungal Agents - not confirmed by lab test</t>
  </si>
  <si>
    <t>Failure to Exhause Step Therapy Requirements</t>
  </si>
  <si>
    <t>2717005000D220</t>
  </si>
  <si>
    <t>00597015230</t>
  </si>
  <si>
    <t>00517065001</t>
  </si>
  <si>
    <t>66993058597</t>
  </si>
  <si>
    <t>00024591401</t>
  </si>
  <si>
    <t>6510009510</t>
  </si>
  <si>
    <t>Linzess 145MCG capsules</t>
  </si>
  <si>
    <t>Victoza</t>
  </si>
  <si>
    <t>CIMZIA 2X200 MG/ML SYRINGE KIT</t>
  </si>
  <si>
    <t>HUMIRA(CF) PEN 40MG/0.4ML PEN IJ KIT</t>
  </si>
  <si>
    <t>JARDIANCE 10 MG TABLET</t>
  </si>
  <si>
    <t>INJECTAFER 750 MG/15 ML VIAL</t>
  </si>
  <si>
    <t>FLUTICASONE-SALMETEROL 250-50</t>
  </si>
  <si>
    <t xml:space="preserve">TADALAFIL                     </t>
  </si>
  <si>
    <t>PANTOPRAZOLE SODIUM Tablet DR 40MG</t>
  </si>
  <si>
    <t>DUPIXENT     INJ 300/2ML</t>
  </si>
  <si>
    <t>Isotretinoin</t>
  </si>
  <si>
    <t>K5900  Constipation unspecified</t>
  </si>
  <si>
    <t>Auto Immune Disorders</t>
  </si>
  <si>
    <t>Psoriasis vulgaris</t>
  </si>
  <si>
    <t>Iron deficiency anemia</t>
  </si>
  <si>
    <t>COPD, Asthma</t>
  </si>
  <si>
    <t>GERD</t>
  </si>
  <si>
    <t>L20.9</t>
  </si>
  <si>
    <t>5940001810B220</t>
  </si>
  <si>
    <t>43169070405</t>
  </si>
  <si>
    <t>*</t>
  </si>
  <si>
    <t>00591294430</t>
  </si>
  <si>
    <t>52937000120</t>
  </si>
  <si>
    <t>9078407500</t>
  </si>
  <si>
    <t>Testosterone 162 gel</t>
  </si>
  <si>
    <t>Vraylar</t>
  </si>
  <si>
    <t>DUPIXENT 300 MG/2 ML SYRINGE</t>
  </si>
  <si>
    <t>OZEMPIC.25.5 PEN 2MG/1.5M</t>
  </si>
  <si>
    <t>GUARDIAN SENSOR 3</t>
  </si>
  <si>
    <t>PIMECROLIMUS Cream 1%</t>
  </si>
  <si>
    <t>VASCEPA      CAP 1GM</t>
  </si>
  <si>
    <t>Tacrolimus (Topical)</t>
  </si>
  <si>
    <t>E291  Testicular hypofunction</t>
  </si>
  <si>
    <t>Bipolar I disorder, most recent episode (or current) manic, moderate</t>
  </si>
  <si>
    <t>Type 2 diabetes mellitus with hyperglycemia</t>
  </si>
  <si>
    <t>Atrial firbrilation</t>
  </si>
  <si>
    <t xml:space="preserve">COPD </t>
  </si>
  <si>
    <t>Dermatitis</t>
  </si>
  <si>
    <t>E78.1</t>
  </si>
  <si>
    <t>skin conditions/Immune conditions</t>
  </si>
  <si>
    <t>00169643810</t>
  </si>
  <si>
    <t>00069047103</t>
  </si>
  <si>
    <t>9410003000</t>
  </si>
  <si>
    <t>Dexcom G6 Sensor</t>
  </si>
  <si>
    <t>Vyvanse</t>
  </si>
  <si>
    <t>ENBREL 50 MG/ML MINI CARTRIDGE</t>
  </si>
  <si>
    <t>Rybelsus TABS 14MG</t>
  </si>
  <si>
    <t>LEVEMIR FLEXTOUCH 100 UNIT/ML</t>
  </si>
  <si>
    <t>TRAMADOL HCL Tablet 50MG</t>
  </si>
  <si>
    <t>CHANTIX      PAK 0.5&amp; 1MG</t>
  </si>
  <si>
    <t>Glucose Blood test strips</t>
  </si>
  <si>
    <t>E109  Type 1 diabetes mellitus without complications</t>
  </si>
  <si>
    <t>Attention deficit disorder with hyperactivity</t>
  </si>
  <si>
    <t>000- TOBACCO CESSATION</t>
  </si>
  <si>
    <t>diabetes (type 1 or 2)</t>
  </si>
  <si>
    <t>HCSC Coverage Exception device</t>
  </si>
  <si>
    <r>
      <t xml:space="preserve">NDC and/or GPI codes codes (including modifiers, if applicable) drug name, and descriptors of the ten covered services for which PA is most frequently </t>
    </r>
    <r>
      <rPr>
        <b/>
        <i/>
        <sz val="14"/>
        <color rgb="FF0070C0"/>
        <rFont val="Calibri"/>
        <family val="2"/>
        <scheme val="minor"/>
      </rPr>
      <t>APPROVED</t>
    </r>
  </si>
  <si>
    <t>6627001500F430</t>
  </si>
  <si>
    <t>6770203020E520</t>
  </si>
  <si>
    <t xml:space="preserve">00003089421        </t>
  </si>
  <si>
    <t>00074055402</t>
  </si>
  <si>
    <t>00597015330</t>
  </si>
  <si>
    <t>Humira Pen 40MG04ML peninjector kit</t>
  </si>
  <si>
    <t>Ajovy</t>
  </si>
  <si>
    <t>DESCOVY 200-25 MG TABLET</t>
  </si>
  <si>
    <t>Amphetamine-Dextroamphetamine TABS</t>
  </si>
  <si>
    <t xml:space="preserve">HUMIRA PEN Pen-inj Kit 40MG/0.4ML </t>
  </si>
  <si>
    <t>JARDIANCE    TAB 25MG</t>
  </si>
  <si>
    <t>M0609  Rheumatoid arthritis without rheumatoid factor multiple sites</t>
  </si>
  <si>
    <t>Migraine Prophylaxis</t>
  </si>
  <si>
    <t>HIV</t>
  </si>
  <si>
    <t>Attn-defct hyperactivity disorder, predom inattentive type</t>
  </si>
  <si>
    <t>Crohn's Disease</t>
  </si>
  <si>
    <t>E11.9</t>
  </si>
  <si>
    <t>Met Plan Criteria</t>
  </si>
  <si>
    <t>N/A; these are approvals</t>
  </si>
  <si>
    <t>N/A as these are approvals</t>
  </si>
  <si>
    <t xml:space="preserve">00074379902        </t>
  </si>
  <si>
    <t>00378415101</t>
  </si>
  <si>
    <t>Amitiza</t>
  </si>
  <si>
    <t>CONTOUR NEXT TEST STRIP</t>
  </si>
  <si>
    <t>TRULICITY 1.5MG/0.5 PEN INJCTR</t>
  </si>
  <si>
    <t xml:space="preserve">TRAMADOL HCL Tablet 50MG </t>
  </si>
  <si>
    <t>JARDIANCE    TAB 10MG</t>
  </si>
  <si>
    <t>H04123  Dry eye syndrome of bilateral lacrimal glands</t>
  </si>
  <si>
    <t>Opioid-induced Constipation</t>
  </si>
  <si>
    <t>Type 2 diabetes mellitus without complications</t>
  </si>
  <si>
    <t xml:space="preserve">00378875006        </t>
  </si>
  <si>
    <t>00406012501</t>
  </si>
  <si>
    <t>00023916360</t>
  </si>
  <si>
    <t>Cimzia Starter Kit</t>
  </si>
  <si>
    <t>LANTUS SOLOSTAR 100 UNIT/ML</t>
  </si>
  <si>
    <t>XARELTO 20MG TABLET</t>
  </si>
  <si>
    <t xml:space="preserve">DICLOFENAC SODIUM         </t>
  </si>
  <si>
    <t xml:space="preserve">HYDROCODONE-ACETAMINOPHEN Tablet 10/325/MG </t>
  </si>
  <si>
    <t>RESTASIS     EMU 0.05%</t>
  </si>
  <si>
    <t>Glecaprevir-Pibrentasvir</t>
  </si>
  <si>
    <t>Active ankylosing spondylitis (AS) [a form of spinal arthritis]</t>
  </si>
  <si>
    <t>Acute embolism and thombos unsp deep vn unsp lower extremity</t>
  </si>
  <si>
    <t>H16.223</t>
  </si>
  <si>
    <t xml:space="preserve">hepatitis C </t>
  </si>
  <si>
    <t>6770203530D520</t>
  </si>
  <si>
    <t>00074262528</t>
  </si>
  <si>
    <t xml:space="preserve">13668044101        </t>
  </si>
  <si>
    <t>00168041630</t>
  </si>
  <si>
    <t>Emgality</t>
  </si>
  <si>
    <t>TESTOSTERONE 1.62% GEL PUMP</t>
  </si>
  <si>
    <t>Humira Pen PNKT 40MG/0.4ML</t>
  </si>
  <si>
    <t>MAVYRET 100-40 MG TABLET</t>
  </si>
  <si>
    <t xml:space="preserve">CELECOXIB                     </t>
  </si>
  <si>
    <t xml:space="preserve">TACROLIMUS Ointment 0.1% </t>
  </si>
  <si>
    <t>HUMIRA PEN   INJ 40/0.4ML</t>
  </si>
  <si>
    <t>Decreased Testerone</t>
  </si>
  <si>
    <t>Ankylosing spondylitis of unspecified sites in spine [a form of spinal arthritis]</t>
  </si>
  <si>
    <t>Hepatitis C</t>
  </si>
  <si>
    <t>Eczema</t>
  </si>
  <si>
    <t>000- RHEUMATOID ARTHRITIS</t>
  </si>
  <si>
    <t>6627001500F440</t>
  </si>
  <si>
    <t>00023608210</t>
  </si>
  <si>
    <t>55513019201</t>
  </si>
  <si>
    <t xml:space="preserve">00002143380        </t>
  </si>
  <si>
    <t>65649030302</t>
  </si>
  <si>
    <t>00456120130</t>
  </si>
  <si>
    <t>6510007510</t>
  </si>
  <si>
    <t>Humira Pen-CD/UC/HS Starter</t>
  </si>
  <si>
    <t>Pregabalin CAPS</t>
  </si>
  <si>
    <t>INFED 100 MG/2 ML VIAL</t>
  </si>
  <si>
    <t>NEULASTA ONPRO 6 MG/0.6 ML KIT</t>
  </si>
  <si>
    <t xml:space="preserve">TRULICITY                     </t>
  </si>
  <si>
    <t>XIFAXAN Tablet 550MG Total</t>
  </si>
  <si>
    <t>LINZESS      CAP 145MCG</t>
  </si>
  <si>
    <t>Oxycodone HCl</t>
  </si>
  <si>
    <t>Hidradenitis suppurativa [a condition that causes small, painful lumps to form under the skin.]</t>
  </si>
  <si>
    <t>Fibromyalgia</t>
  </si>
  <si>
    <t>Breast cancer</t>
  </si>
  <si>
    <t>K59.09</t>
  </si>
  <si>
    <t>57599000101</t>
  </si>
  <si>
    <t xml:space="preserve">00023649810        </t>
  </si>
  <si>
    <t>00406012301</t>
  </si>
  <si>
    <t>6599000220</t>
  </si>
  <si>
    <t>Emgality 120MGML autoinjectors migraine</t>
  </si>
  <si>
    <t>Latuda</t>
  </si>
  <si>
    <t>Eliquis TABS 5MG</t>
  </si>
  <si>
    <t>FREESTYLE LIBRE 14 DAY SENSOR</t>
  </si>
  <si>
    <t xml:space="preserve">UBRELVY                       </t>
  </si>
  <si>
    <t>HYDROCODONE-ACETAMINOPHEN Tablet 5/325/MG Total</t>
  </si>
  <si>
    <t>TRULICITY    INJ 0.75/0.5</t>
  </si>
  <si>
    <t>Oxycodone w/ Acetaminophen</t>
  </si>
  <si>
    <t>G43719  Chronic migraine without aura intractable without status migrainosus</t>
  </si>
  <si>
    <t>Generalized anxiety disorder</t>
  </si>
  <si>
    <t>Unspecified atrial fibrillation</t>
  </si>
  <si>
    <t>E11.65</t>
  </si>
  <si>
    <t>00006536403</t>
  </si>
  <si>
    <t xml:space="preserve">55513084301        </t>
  </si>
  <si>
    <t>00002143601</t>
  </si>
  <si>
    <t>Trulance 3MG tablets</t>
  </si>
  <si>
    <t>PREZCOBIX 800 MG-150 MG TABLET</t>
  </si>
  <si>
    <t>Ozempic (1 MG/DOSE) SOPN 2MG/1.5ML</t>
  </si>
  <si>
    <t>STEGLATRO 15 MG TABLET</t>
  </si>
  <si>
    <t xml:space="preserve">AIMOVIG AUTOINJECTOR          </t>
  </si>
  <si>
    <t>EMGALITY Soln Auto-inj 120MG/ML Total</t>
  </si>
  <si>
    <t>K5904  Chronic idiopathic constipation</t>
  </si>
  <si>
    <t>5811002010C520</t>
  </si>
  <si>
    <t>00023334807</t>
  </si>
  <si>
    <t>00006536303</t>
  </si>
  <si>
    <t xml:space="preserve">00781805331        </t>
  </si>
  <si>
    <t>Spravato (56 MG Dose)</t>
  </si>
  <si>
    <t>REPATHA 140 MG/ML SURECLICK</t>
  </si>
  <si>
    <t>RYBELSUS 3MG TAB</t>
  </si>
  <si>
    <t>OZURDEX 0.7 MG IMPLANT</t>
  </si>
  <si>
    <t>STEGLATRO 5 MG TABLET</t>
  </si>
  <si>
    <t xml:space="preserve">ARMODAFINIL                   </t>
  </si>
  <si>
    <t>AIMOVIG Soln Auto-inj 70MG/ML</t>
  </si>
  <si>
    <t>Major depressive disorder, recurrent severe without psychotic features</t>
  </si>
  <si>
    <t>Type 2 diabetes mellitus</t>
  </si>
  <si>
    <t>Diabetic macular edema</t>
  </si>
  <si>
    <t>000-MODERATE HYPERTRIGLYCERIDEMIA</t>
  </si>
  <si>
    <t>diabetes (type 1 or 2 + gestational)</t>
  </si>
  <si>
    <t>2717001500D240</t>
  </si>
  <si>
    <t xml:space="preserve">00023916360        </t>
  </si>
  <si>
    <t>00115146845</t>
  </si>
  <si>
    <t>Testosterone 2025 MGACT162 gel</t>
  </si>
  <si>
    <t>RINVOQ ER 15 MG TABLET</t>
  </si>
  <si>
    <t>Jardiance TABS 10MG</t>
  </si>
  <si>
    <t>RESTASIS 0.05% EYE EMULSION</t>
  </si>
  <si>
    <t>HUMIRA(CF) PEN 40 MG/0.4 ML</t>
  </si>
  <si>
    <t xml:space="preserve">RESTASIS                      </t>
  </si>
  <si>
    <t>LIDOCAINE-PRILOCAINE Cream 2.5/2.5/%</t>
  </si>
  <si>
    <t>TRULICITY    INJ 1.5/0.5</t>
  </si>
  <si>
    <t>Keratoconjunctivitis sicca [dry eye syndrome]</t>
  </si>
  <si>
    <t>Rheumatoid arthritis [inflammation in the joints]</t>
  </si>
  <si>
    <t>6510007500A310</t>
  </si>
  <si>
    <t>00023114501</t>
  </si>
  <si>
    <t xml:space="preserve">68462053465        </t>
  </si>
  <si>
    <t>00406055201</t>
  </si>
  <si>
    <t>55513084101</t>
  </si>
  <si>
    <t>Xiidra 5 solution</t>
  </si>
  <si>
    <t>Xtampza ER</t>
  </si>
  <si>
    <t>SANDOSTATIN LAR DEPOT 20 MG KT</t>
  </si>
  <si>
    <t>ARIPiprazole TABS 10MG</t>
  </si>
  <si>
    <t>BOTOX 100 UNIT VIAL</t>
  </si>
  <si>
    <t xml:space="preserve">TACROLIMUS                    </t>
  </si>
  <si>
    <t>OXYCODONE HCL Tablet 5MG</t>
  </si>
  <si>
    <t>AIMOVIG      INJ 70MG/ML</t>
  </si>
  <si>
    <t>Spinal stenosis, lumbar region without neurogenic claudication</t>
  </si>
  <si>
    <t>Carcinoid Syndrome</t>
  </si>
  <si>
    <t>Hyperhidrosis</t>
  </si>
  <si>
    <t>Osteoarthritis of knees</t>
  </si>
  <si>
    <t>000- Chronic migraine (for example; G43.701; G43.709; G43.711; G43.719)</t>
  </si>
  <si>
    <t xml:space="preserve">Pain </t>
  </si>
  <si>
    <t>Prior AuthorizationData Call report for 2020 plan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</si>
</sst>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color rgb="FF000000"/>
      <name val="Calibri"/>
      <family val="2"/>
    </font>
    <font>
      <b/>
      <i/>
      <sz val="14"/>
      <color rgb="FFFF0000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sz val="12"/>
      <name val="Calibri"/>
      <family val="2"/>
    </font>
    <font>
      <sz val="12"/>
      <name val="Arial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0" borderId="4">
      <alignment horizontal="center" wrapText="1"/>
      <protection locked="0"/>
    </xf>
  </cellStyleXfs>
  <cellXfs count="169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horizontal="left" vertical="top" wrapText="1"/>
    </xf>
    <xf numFmtId="3" fontId="8" fillId="0" borderId="2" xfId="0" applyNumberFormat="1" applyFont="1" applyBorder="1" applyAlignment="1">
      <alignment horizontal="center" vertical="top" wrapText="1"/>
    </xf>
    <xf numFmtId="1" fontId="8" fillId="0" borderId="2" xfId="0" applyNumberFormat="1" applyFont="1" applyBorder="1" applyAlignment="1">
      <alignment horizontal="center" vertical="top" wrapText="1"/>
    </xf>
    <xf numFmtId="3" fontId="8" fillId="0" borderId="3" xfId="0" applyNumberFormat="1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horizontal="center" vertical="top"/>
    </xf>
    <xf numFmtId="3" fontId="8" fillId="0" borderId="3" xfId="0" applyNumberFormat="1" applyFont="1" applyBorder="1" applyAlignment="1">
      <alignment horizontal="center" vertical="top"/>
    </xf>
    <xf numFmtId="10" fontId="9" fillId="0" borderId="1" xfId="0" applyNumberFormat="1" applyFont="1" applyBorder="1" applyAlignment="1">
      <alignment horizontal="right" vertical="top" wrapText="1"/>
    </xf>
    <xf numFmtId="10" fontId="9" fillId="0" borderId="2" xfId="1" applyNumberFormat="1" applyFont="1" applyFill="1" applyBorder="1" applyAlignment="1">
      <alignment horizontal="center" vertical="top" wrapText="1"/>
    </xf>
    <xf numFmtId="10" fontId="9" fillId="0" borderId="3" xfId="1" applyNumberFormat="1" applyFont="1" applyFill="1" applyBorder="1" applyAlignment="1">
      <alignment horizontal="center" vertical="top" wrapText="1"/>
    </xf>
    <xf numFmtId="10" fontId="9" fillId="0" borderId="0" xfId="0" applyNumberFormat="1" applyFont="1" applyAlignment="1">
      <alignment vertical="top"/>
    </xf>
    <xf numFmtId="0" fontId="9" fillId="0" borderId="1" xfId="0" applyFont="1" applyBorder="1" applyAlignment="1">
      <alignment horizontal="right" vertical="top" wrapText="1"/>
    </xf>
    <xf numFmtId="9" fontId="9" fillId="0" borderId="2" xfId="1" applyFont="1" applyFill="1" applyBorder="1" applyAlignment="1">
      <alignment horizontal="center" vertical="top" wrapText="1"/>
    </xf>
    <xf numFmtId="9" fontId="9" fillId="0" borderId="3" xfId="1" applyFont="1" applyFill="1" applyBorder="1" applyAlignment="1">
      <alignment horizontal="center" vertical="top" wrapText="1"/>
    </xf>
    <xf numFmtId="0" fontId="9" fillId="0" borderId="0" xfId="0" applyFont="1" applyAlignment="1">
      <alignment vertical="top"/>
    </xf>
    <xf numFmtId="164" fontId="9" fillId="0" borderId="2" xfId="1" applyNumberFormat="1" applyFont="1" applyFill="1" applyBorder="1" applyAlignment="1">
      <alignment horizontal="center" vertical="top" wrapText="1"/>
    </xf>
    <xf numFmtId="164" fontId="9" fillId="0" borderId="3" xfId="1" applyNumberFormat="1" applyFont="1" applyFill="1" applyBorder="1" applyAlignment="1">
      <alignment horizontal="center" vertical="top" wrapText="1"/>
    </xf>
    <xf numFmtId="10" fontId="8" fillId="0" borderId="0" xfId="0" applyNumberFormat="1" applyFont="1" applyAlignment="1">
      <alignment vertical="top"/>
    </xf>
    <xf numFmtId="164" fontId="9" fillId="0" borderId="2" xfId="0" applyNumberFormat="1" applyFont="1" applyBorder="1" applyAlignment="1">
      <alignment horizontal="center" vertical="top" wrapText="1"/>
    </xf>
    <xf numFmtId="164" fontId="9" fillId="0" borderId="3" xfId="0" applyNumberFormat="1" applyFont="1" applyBorder="1" applyAlignment="1">
      <alignment horizontal="center" vertical="top" wrapText="1"/>
    </xf>
    <xf numFmtId="164" fontId="8" fillId="0" borderId="3" xfId="0" applyNumberFormat="1" applyFont="1" applyBorder="1" applyAlignment="1">
      <alignment horizontal="center" vertical="top" wrapText="1"/>
    </xf>
    <xf numFmtId="3" fontId="8" fillId="0" borderId="2" xfId="0" quotePrefix="1" applyNumberFormat="1" applyFont="1" applyBorder="1" applyAlignment="1">
      <alignment horizontal="center" vertical="top" wrapText="1"/>
    </xf>
    <xf numFmtId="3" fontId="8" fillId="0" borderId="3" xfId="0" quotePrefix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3" xfId="2" applyBorder="1" applyAlignment="1">
      <alignment horizontal="center" vertical="top" wrapText="1"/>
      <protection locked="0"/>
    </xf>
    <xf numFmtId="3" fontId="9" fillId="0" borderId="2" xfId="0" quotePrefix="1" applyNumberFormat="1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3" borderId="2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vertical="top"/>
    </xf>
    <xf numFmtId="0" fontId="6" fillId="0" borderId="1" xfId="0" applyFont="1" applyBorder="1" applyAlignment="1">
      <alignment horizontal="right" vertical="top"/>
    </xf>
    <xf numFmtId="0" fontId="3" fillId="4" borderId="3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right" vertical="top"/>
    </xf>
    <xf numFmtId="0" fontId="8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11" fillId="5" borderId="3" xfId="2" applyFill="1" applyBorder="1" applyAlignment="1">
      <alignment horizontal="left" vertical="top" wrapText="1"/>
      <protection locked="0"/>
    </xf>
    <xf numFmtId="0" fontId="8" fillId="5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horizontal="left" vertical="top"/>
    </xf>
    <xf numFmtId="0" fontId="8" fillId="5" borderId="2" xfId="0" applyFont="1" applyFill="1" applyBorder="1" applyAlignment="1">
      <alignment vertical="top" wrapText="1"/>
    </xf>
    <xf numFmtId="0" fontId="11" fillId="5" borderId="3" xfId="2" applyFill="1" applyBorder="1" applyAlignment="1">
      <alignment vertical="top" wrapText="1"/>
      <protection locked="0"/>
    </xf>
    <xf numFmtId="0" fontId="8" fillId="5" borderId="3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8" fillId="5" borderId="3" xfId="0" applyFont="1" applyFill="1" applyBorder="1" applyAlignment="1">
      <alignment vertical="top"/>
    </xf>
    <xf numFmtId="0" fontId="6" fillId="4" borderId="1" xfId="0" applyFont="1" applyFill="1" applyBorder="1" applyAlignment="1">
      <alignment horizontal="right" vertical="top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vertical="top" wrapText="1"/>
    </xf>
    <xf numFmtId="0" fontId="11" fillId="4" borderId="3" xfId="2" applyFill="1" applyBorder="1" applyAlignment="1">
      <alignment vertical="top" wrapText="1"/>
      <protection locked="0"/>
    </xf>
    <xf numFmtId="0" fontId="8" fillId="4" borderId="3" xfId="0" applyFont="1" applyFill="1" applyBorder="1" applyAlignment="1">
      <alignment vertical="top" wrapText="1"/>
    </xf>
    <xf numFmtId="0" fontId="8" fillId="4" borderId="3" xfId="0" applyFont="1" applyFill="1" applyBorder="1" applyAlignment="1">
      <alignment vertical="top"/>
    </xf>
    <xf numFmtId="0" fontId="11" fillId="4" borderId="3" xfId="2" applyFill="1" applyBorder="1" applyAlignment="1">
      <alignment horizontal="left" vertical="top" wrapText="1"/>
      <protection locked="0"/>
    </xf>
    <xf numFmtId="0" fontId="3" fillId="5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/>
    </xf>
    <xf numFmtId="0" fontId="6" fillId="6" borderId="1" xfId="0" applyFont="1" applyFill="1" applyBorder="1" applyAlignment="1">
      <alignment horizontal="right" vertical="top"/>
    </xf>
    <xf numFmtId="0" fontId="3" fillId="6" borderId="2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11" fillId="6" borderId="3" xfId="2" applyFill="1" applyBorder="1" applyAlignment="1">
      <alignment horizontal="left" vertical="top" wrapText="1"/>
      <protection locked="0"/>
    </xf>
    <xf numFmtId="0" fontId="8" fillId="6" borderId="3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/>
    </xf>
    <xf numFmtId="0" fontId="8" fillId="6" borderId="3" xfId="0" applyFont="1" applyFill="1" applyBorder="1" applyAlignment="1">
      <alignment horizontal="left" vertical="top"/>
    </xf>
    <xf numFmtId="0" fontId="3" fillId="6" borderId="3" xfId="0" applyFont="1" applyFill="1" applyBorder="1" applyAlignment="1">
      <alignment vertical="top"/>
    </xf>
    <xf numFmtId="0" fontId="3" fillId="0" borderId="0" xfId="0" applyFont="1" applyAlignment="1">
      <alignment horizontal="left" vertical="top"/>
    </xf>
    <xf numFmtId="0" fontId="8" fillId="6" borderId="2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vertical="top" wrapText="1"/>
    </xf>
    <xf numFmtId="0" fontId="11" fillId="6" borderId="3" xfId="2" applyFill="1" applyBorder="1" applyAlignment="1">
      <alignment vertical="top" wrapText="1"/>
      <protection locked="0"/>
    </xf>
    <xf numFmtId="0" fontId="8" fillId="6" borderId="3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0" fontId="8" fillId="6" borderId="3" xfId="0" applyFont="1" applyFill="1" applyBorder="1" applyAlignment="1">
      <alignment vertical="top"/>
    </xf>
    <xf numFmtId="0" fontId="0" fillId="4" borderId="3" xfId="0" applyFill="1" applyBorder="1" applyAlignment="1">
      <alignment vertical="top" wrapText="1"/>
    </xf>
    <xf numFmtId="0" fontId="3" fillId="0" borderId="3" xfId="0" quotePrefix="1" applyFont="1" applyBorder="1" applyAlignment="1">
      <alignment vertical="top" wrapText="1"/>
    </xf>
    <xf numFmtId="0" fontId="6" fillId="7" borderId="1" xfId="0" applyFont="1" applyFill="1" applyBorder="1" applyAlignment="1">
      <alignment horizontal="right" vertical="top"/>
    </xf>
    <xf numFmtId="1" fontId="8" fillId="7" borderId="2" xfId="0" applyNumberFormat="1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center" vertical="top" wrapText="1"/>
    </xf>
    <xf numFmtId="1" fontId="8" fillId="7" borderId="3" xfId="0" applyNumberFormat="1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vertical="top"/>
    </xf>
    <xf numFmtId="0" fontId="8" fillId="7" borderId="3" xfId="0" applyFont="1" applyFill="1" applyBorder="1" applyAlignment="1">
      <alignment horizontal="left" vertical="top"/>
    </xf>
    <xf numFmtId="0" fontId="3" fillId="7" borderId="3" xfId="0" applyFont="1" applyFill="1" applyBorder="1" applyAlignment="1">
      <alignment vertical="top" wrapText="1"/>
    </xf>
    <xf numFmtId="0" fontId="8" fillId="7" borderId="3" xfId="0" applyFont="1" applyFill="1" applyBorder="1" applyAlignment="1">
      <alignment vertical="top" wrapText="1"/>
    </xf>
    <xf numFmtId="0" fontId="8" fillId="7" borderId="2" xfId="0" applyFont="1" applyFill="1" applyBorder="1" applyAlignment="1">
      <alignment vertical="top" wrapText="1"/>
    </xf>
    <xf numFmtId="0" fontId="11" fillId="7" borderId="3" xfId="2" applyFill="1" applyBorder="1" applyAlignment="1">
      <alignment vertical="top" wrapText="1"/>
      <protection locked="0"/>
    </xf>
    <xf numFmtId="0" fontId="14" fillId="7" borderId="3" xfId="0" applyFont="1" applyFill="1" applyBorder="1" applyAlignment="1">
      <alignment vertical="top"/>
    </xf>
    <xf numFmtId="0" fontId="14" fillId="7" borderId="3" xfId="0" applyFont="1" applyFill="1" applyBorder="1" applyAlignment="1">
      <alignment horizontal="left" vertical="top"/>
    </xf>
    <xf numFmtId="49" fontId="8" fillId="7" borderId="3" xfId="0" applyNumberFormat="1" applyFont="1" applyFill="1" applyBorder="1" applyAlignment="1">
      <alignment vertical="top"/>
    </xf>
    <xf numFmtId="0" fontId="15" fillId="7" borderId="3" xfId="0" applyFont="1" applyFill="1" applyBorder="1" applyAlignment="1">
      <alignment horizontal="left" vertical="top" wrapText="1"/>
    </xf>
    <xf numFmtId="0" fontId="3" fillId="7" borderId="3" xfId="0" applyFont="1" applyFill="1" applyBorder="1" applyAlignment="1">
      <alignment vertical="top"/>
    </xf>
    <xf numFmtId="0" fontId="3" fillId="7" borderId="3" xfId="0" applyFont="1" applyFill="1" applyBorder="1" applyAlignment="1">
      <alignment horizontal="left" vertical="top"/>
    </xf>
    <xf numFmtId="1" fontId="8" fillId="4" borderId="2" xfId="0" applyNumberFormat="1" applyFont="1" applyFill="1" applyBorder="1" applyAlignment="1">
      <alignment horizontal="left" vertical="top" wrapText="1"/>
    </xf>
    <xf numFmtId="1" fontId="8" fillId="4" borderId="3" xfId="0" applyNumberFormat="1" applyFont="1" applyFill="1" applyBorder="1" applyAlignment="1">
      <alignment horizontal="left" vertical="top" wrapText="1"/>
    </xf>
    <xf numFmtId="0" fontId="14" fillId="4" borderId="3" xfId="0" applyFont="1" applyFill="1" applyBorder="1" applyAlignment="1">
      <alignment vertical="top"/>
    </xf>
    <xf numFmtId="0" fontId="14" fillId="4" borderId="3" xfId="0" applyFont="1" applyFill="1" applyBorder="1" applyAlignment="1">
      <alignment horizontal="left" vertical="top"/>
    </xf>
    <xf numFmtId="49" fontId="8" fillId="4" borderId="3" xfId="0" applyNumberFormat="1" applyFont="1" applyFill="1" applyBorder="1" applyAlignment="1">
      <alignment vertical="top"/>
    </xf>
    <xf numFmtId="0" fontId="15" fillId="4" borderId="3" xfId="0" applyFont="1" applyFill="1" applyBorder="1" applyAlignment="1">
      <alignment horizontal="left" vertical="top" wrapText="1"/>
    </xf>
    <xf numFmtId="0" fontId="14" fillId="4" borderId="3" xfId="0" applyFont="1" applyFill="1" applyBorder="1" applyAlignment="1">
      <alignment horizontal="left" vertical="top" wrapText="1"/>
    </xf>
    <xf numFmtId="49" fontId="8" fillId="7" borderId="3" xfId="0" applyNumberFormat="1" applyFont="1" applyFill="1" applyBorder="1" applyAlignment="1">
      <alignment horizontal="left" vertical="top"/>
    </xf>
    <xf numFmtId="49" fontId="8" fillId="4" borderId="3" xfId="0" applyNumberFormat="1" applyFont="1" applyFill="1" applyBorder="1" applyAlignment="1">
      <alignment horizontal="left" vertical="top"/>
    </xf>
    <xf numFmtId="0" fontId="0" fillId="7" borderId="3" xfId="0" applyFill="1" applyBorder="1" applyAlignment="1">
      <alignment vertical="top"/>
    </xf>
    <xf numFmtId="0" fontId="0" fillId="4" borderId="3" xfId="0" applyFill="1" applyBorder="1" applyAlignment="1">
      <alignment vertical="top"/>
    </xf>
    <xf numFmtId="0" fontId="3" fillId="7" borderId="3" xfId="0" applyFont="1" applyFill="1" applyBorder="1" applyAlignment="1">
      <alignment horizontal="left" vertical="top" wrapText="1"/>
    </xf>
    <xf numFmtId="0" fontId="3" fillId="7" borderId="3" xfId="0" quotePrefix="1" applyFont="1" applyFill="1" applyBorder="1" applyAlignment="1">
      <alignment vertical="top"/>
    </xf>
    <xf numFmtId="0" fontId="3" fillId="4" borderId="3" xfId="0" quotePrefix="1" applyFont="1" applyFill="1" applyBorder="1" applyAlignment="1">
      <alignment vertical="top"/>
    </xf>
    <xf numFmtId="0" fontId="6" fillId="8" borderId="1" xfId="0" applyFont="1" applyFill="1" applyBorder="1" applyAlignment="1">
      <alignment horizontal="right" vertical="top"/>
    </xf>
    <xf numFmtId="1" fontId="8" fillId="8" borderId="2" xfId="0" applyNumberFormat="1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center" vertical="top" wrapText="1"/>
    </xf>
    <xf numFmtId="1" fontId="8" fillId="8" borderId="3" xfId="0" applyNumberFormat="1" applyFont="1" applyFill="1" applyBorder="1" applyAlignment="1">
      <alignment horizontal="left" vertical="top" wrapText="1"/>
    </xf>
    <xf numFmtId="0" fontId="8" fillId="8" borderId="3" xfId="0" applyFont="1" applyFill="1" applyBorder="1" applyAlignment="1">
      <alignment horizontal="left" vertical="top" wrapText="1"/>
    </xf>
    <xf numFmtId="0" fontId="8" fillId="8" borderId="3" xfId="0" applyFont="1" applyFill="1" applyBorder="1" applyAlignment="1">
      <alignment vertical="top"/>
    </xf>
    <xf numFmtId="0" fontId="8" fillId="8" borderId="3" xfId="0" applyFont="1" applyFill="1" applyBorder="1" applyAlignment="1">
      <alignment horizontal="left" vertical="top"/>
    </xf>
    <xf numFmtId="0" fontId="3" fillId="8" borderId="3" xfId="0" quotePrefix="1" applyFont="1" applyFill="1" applyBorder="1" applyAlignment="1">
      <alignment vertical="top" wrapText="1"/>
    </xf>
    <xf numFmtId="0" fontId="8" fillId="8" borderId="3" xfId="0" applyFont="1" applyFill="1" applyBorder="1" applyAlignment="1">
      <alignment vertical="top" wrapText="1"/>
    </xf>
    <xf numFmtId="0" fontId="8" fillId="8" borderId="2" xfId="0" applyFont="1" applyFill="1" applyBorder="1" applyAlignment="1">
      <alignment vertical="top" wrapText="1"/>
    </xf>
    <xf numFmtId="0" fontId="16" fillId="8" borderId="3" xfId="2" applyFont="1" applyFill="1" applyBorder="1" applyAlignment="1">
      <alignment vertical="top" wrapText="1"/>
      <protection locked="0"/>
    </xf>
    <xf numFmtId="0" fontId="14" fillId="8" borderId="3" xfId="0" applyFont="1" applyFill="1" applyBorder="1" applyAlignment="1">
      <alignment vertical="top"/>
    </xf>
    <xf numFmtId="0" fontId="14" fillId="8" borderId="3" xfId="0" applyFont="1" applyFill="1" applyBorder="1" applyAlignment="1">
      <alignment vertical="top" wrapText="1"/>
    </xf>
    <xf numFmtId="0" fontId="14" fillId="8" borderId="3" xfId="0" applyFont="1" applyFill="1" applyBorder="1" applyAlignment="1">
      <alignment horizontal="left" vertical="top"/>
    </xf>
    <xf numFmtId="49" fontId="8" fillId="8" borderId="3" xfId="0" applyNumberFormat="1" applyFont="1" applyFill="1" applyBorder="1" applyAlignment="1">
      <alignment vertical="top"/>
    </xf>
    <xf numFmtId="0" fontId="3" fillId="8" borderId="3" xfId="0" applyFont="1" applyFill="1" applyBorder="1" applyAlignment="1">
      <alignment vertical="top" wrapText="1"/>
    </xf>
    <xf numFmtId="0" fontId="14" fillId="8" borderId="3" xfId="0" applyFont="1" applyFill="1" applyBorder="1" applyAlignment="1">
      <alignment horizontal="left" vertical="top" wrapText="1"/>
    </xf>
    <xf numFmtId="0" fontId="3" fillId="8" borderId="3" xfId="0" applyFont="1" applyFill="1" applyBorder="1" applyAlignment="1">
      <alignment horizontal="left" vertical="top"/>
    </xf>
    <xf numFmtId="0" fontId="3" fillId="8" borderId="2" xfId="0" applyFont="1" applyFill="1" applyBorder="1" applyAlignment="1">
      <alignment horizontal="center" vertical="top"/>
    </xf>
    <xf numFmtId="0" fontId="3" fillId="4" borderId="3" xfId="0" quotePrefix="1" applyFont="1" applyFill="1" applyBorder="1" applyAlignment="1">
      <alignment vertical="top" wrapText="1"/>
    </xf>
    <xf numFmtId="0" fontId="14" fillId="4" borderId="3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/>
    </xf>
    <xf numFmtId="0" fontId="11" fillId="8" borderId="3" xfId="2" applyFill="1" applyBorder="1" applyAlignment="1">
      <alignment vertical="top" wrapText="1"/>
      <protection locked="0"/>
    </xf>
    <xf numFmtId="0" fontId="0" fillId="8" borderId="3" xfId="0" applyFill="1" applyBorder="1" applyAlignment="1">
      <alignment vertical="top"/>
    </xf>
    <xf numFmtId="0" fontId="3" fillId="8" borderId="3" xfId="0" applyFont="1" applyFill="1" applyBorder="1" applyAlignment="1">
      <alignment horizontal="left" vertical="top" wrapText="1"/>
    </xf>
  </cellXfs>
  <cellStyles count="3">
    <cellStyle name="5806173473971526492" xfId="2" xr:uid="{CE7805A1-4B12-4195-914B-CD33F5DCCACB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4CC04-54F4-453E-A5A4-8841A5F8AA78}">
  <dimension ref="A1:M212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0" sqref="A50"/>
    </sheetView>
  </sheetViews>
  <sheetFormatPr defaultColWidth="8.90625" defaultRowHeight="15.5" x14ac:dyDescent="0.35"/>
  <cols>
    <col min="1" max="1" width="79.7265625" style="3" bestFit="1" customWidth="1"/>
    <col min="2" max="2" width="38.6328125" style="2" customWidth="1"/>
    <col min="3" max="5" width="38.6328125" style="3" customWidth="1"/>
    <col min="6" max="6" width="30.90625" style="3" customWidth="1"/>
    <col min="7" max="7" width="26.90625" style="4" customWidth="1"/>
    <col min="8" max="8" width="27.54296875" style="4" customWidth="1"/>
    <col min="9" max="9" width="27.08984375" style="4" customWidth="1"/>
    <col min="10" max="10" width="31.90625" style="4" customWidth="1"/>
    <col min="11" max="11" width="27" style="4" customWidth="1"/>
    <col min="12" max="12" width="26.54296875" style="4" customWidth="1"/>
    <col min="13" max="13" width="27.6328125" style="4" customWidth="1"/>
    <col min="14" max="16384" width="8.90625" style="4"/>
  </cols>
  <sheetData>
    <row r="1" spans="1:13" ht="21" x14ac:dyDescent="0.35">
      <c r="A1" s="1" t="s">
        <v>0</v>
      </c>
    </row>
    <row r="2" spans="1:13" ht="21" x14ac:dyDescent="0.35">
      <c r="A2" s="1" t="s">
        <v>1</v>
      </c>
    </row>
    <row r="3" spans="1:13" ht="21" x14ac:dyDescent="0.35">
      <c r="A3" s="5" t="s">
        <v>677</v>
      </c>
      <c r="F3" s="6"/>
    </row>
    <row r="4" spans="1:13" ht="21" x14ac:dyDescent="0.35">
      <c r="A4" s="5"/>
      <c r="F4" s="6"/>
    </row>
    <row r="5" spans="1:13" x14ac:dyDescent="0.35">
      <c r="F5" s="6"/>
    </row>
    <row r="6" spans="1:13" ht="30" customHeight="1" x14ac:dyDescent="0.35">
      <c r="A6" s="7" t="s">
        <v>2</v>
      </c>
      <c r="B6" s="8" t="s">
        <v>3</v>
      </c>
      <c r="C6" s="8" t="s">
        <v>3</v>
      </c>
      <c r="D6" s="9" t="s">
        <v>3</v>
      </c>
      <c r="E6" s="9" t="s">
        <v>4</v>
      </c>
      <c r="F6" s="10" t="s">
        <v>5</v>
      </c>
      <c r="G6" s="9" t="s">
        <v>6</v>
      </c>
      <c r="H6" s="9" t="s">
        <v>6</v>
      </c>
      <c r="I6" s="9" t="s">
        <v>7</v>
      </c>
      <c r="J6" s="9" t="s">
        <v>8</v>
      </c>
      <c r="K6" s="9" t="s">
        <v>8</v>
      </c>
      <c r="L6" s="9" t="s">
        <v>9</v>
      </c>
      <c r="M6" s="9" t="s">
        <v>10</v>
      </c>
    </row>
    <row r="7" spans="1:13" ht="30" customHeight="1" x14ac:dyDescent="0.35">
      <c r="A7" s="7" t="s">
        <v>11</v>
      </c>
      <c r="B7" s="8" t="s">
        <v>12</v>
      </c>
      <c r="C7" s="8" t="s">
        <v>13</v>
      </c>
      <c r="D7" s="10" t="s">
        <v>14</v>
      </c>
      <c r="E7" s="10" t="s">
        <v>15</v>
      </c>
      <c r="F7" s="10" t="s">
        <v>16</v>
      </c>
      <c r="G7" s="11" t="s">
        <v>17</v>
      </c>
      <c r="H7" s="11" t="s">
        <v>13</v>
      </c>
      <c r="I7" s="11" t="s">
        <v>14</v>
      </c>
      <c r="J7" s="11" t="s">
        <v>18</v>
      </c>
      <c r="K7" s="11" t="s">
        <v>19</v>
      </c>
      <c r="L7" s="11" t="s">
        <v>19</v>
      </c>
      <c r="M7" s="11" t="s">
        <v>14</v>
      </c>
    </row>
    <row r="8" spans="1:13" s="16" customFormat="1" x14ac:dyDescent="0.35">
      <c r="A8" s="12" t="s">
        <v>20</v>
      </c>
      <c r="B8" s="13"/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s="16" customFormat="1" x14ac:dyDescent="0.35">
      <c r="A9" s="17" t="s">
        <v>21</v>
      </c>
      <c r="B9" s="18">
        <v>20591</v>
      </c>
      <c r="C9" s="19">
        <v>11269</v>
      </c>
      <c r="D9" s="20">
        <v>69074</v>
      </c>
      <c r="E9" s="20">
        <v>1222</v>
      </c>
      <c r="F9" s="20">
        <v>5836</v>
      </c>
      <c r="G9" s="21">
        <v>22377</v>
      </c>
      <c r="H9" s="21">
        <v>18930</v>
      </c>
      <c r="I9" s="21">
        <v>111327</v>
      </c>
      <c r="J9" s="22">
        <v>636</v>
      </c>
      <c r="K9" s="22">
        <v>15971</v>
      </c>
      <c r="L9" s="22">
        <f>293+1506+152</f>
        <v>1951</v>
      </c>
      <c r="M9" s="22">
        <v>63578</v>
      </c>
    </row>
    <row r="10" spans="1:13" s="16" customFormat="1" x14ac:dyDescent="0.35">
      <c r="A10" s="17" t="s">
        <v>22</v>
      </c>
      <c r="B10" s="18">
        <v>3361</v>
      </c>
      <c r="C10" s="19">
        <v>201</v>
      </c>
      <c r="D10" s="20">
        <v>17334</v>
      </c>
      <c r="E10" s="20">
        <v>423</v>
      </c>
      <c r="F10" s="20">
        <v>1450</v>
      </c>
      <c r="G10" s="21">
        <v>5107</v>
      </c>
      <c r="H10" s="21">
        <v>2004</v>
      </c>
      <c r="I10" s="21">
        <v>23819</v>
      </c>
      <c r="J10" s="22">
        <v>52</v>
      </c>
      <c r="K10" s="22">
        <v>1763</v>
      </c>
      <c r="L10" s="22">
        <f>130+765+8</f>
        <v>903</v>
      </c>
      <c r="M10" s="22">
        <v>12583</v>
      </c>
    </row>
    <row r="11" spans="1:13" s="26" customFormat="1" x14ac:dyDescent="0.35">
      <c r="A11" s="23" t="s">
        <v>23</v>
      </c>
      <c r="B11" s="24">
        <f>B10/B9</f>
        <v>0.16322665242096063</v>
      </c>
      <c r="C11" s="24">
        <f t="shared" ref="C11:J11" si="0">C10/C9</f>
        <v>1.783654272783743E-2</v>
      </c>
      <c r="D11" s="25">
        <f t="shared" si="0"/>
        <v>0.25094825838955326</v>
      </c>
      <c r="E11" s="25">
        <f t="shared" si="0"/>
        <v>0.34615384615384615</v>
      </c>
      <c r="F11" s="25">
        <f t="shared" si="0"/>
        <v>0.24845784784098698</v>
      </c>
      <c r="G11" s="25">
        <f t="shared" si="0"/>
        <v>0.22822541001921615</v>
      </c>
      <c r="H11" s="25">
        <f t="shared" si="0"/>
        <v>0.10586370839936608</v>
      </c>
      <c r="I11" s="25">
        <f t="shared" si="0"/>
        <v>0.2139552848814753</v>
      </c>
      <c r="J11" s="25">
        <f t="shared" si="0"/>
        <v>8.1761006289308172E-2</v>
      </c>
      <c r="K11" s="25">
        <f>K10/K9</f>
        <v>0.11038757748419009</v>
      </c>
      <c r="L11" s="25">
        <f t="shared" ref="L11:M11" si="1">L10/L9</f>
        <v>0.46283956945156329</v>
      </c>
      <c r="M11" s="25">
        <f t="shared" si="1"/>
        <v>0.19791437289628488</v>
      </c>
    </row>
    <row r="12" spans="1:13" s="30" customFormat="1" x14ac:dyDescent="0.35">
      <c r="A12" s="27"/>
      <c r="B12" s="28"/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s="16" customFormat="1" x14ac:dyDescent="0.35">
      <c r="A13" s="17" t="s">
        <v>24</v>
      </c>
      <c r="B13" s="18">
        <v>17102</v>
      </c>
      <c r="C13" s="19">
        <v>11047</v>
      </c>
      <c r="D13" s="20">
        <v>46454</v>
      </c>
      <c r="E13" s="20">
        <v>789</v>
      </c>
      <c r="F13" s="20">
        <v>3494</v>
      </c>
      <c r="G13" s="21">
        <v>17269</v>
      </c>
      <c r="H13" s="21">
        <v>16924</v>
      </c>
      <c r="I13" s="21">
        <v>87508</v>
      </c>
      <c r="J13" s="22">
        <v>584</v>
      </c>
      <c r="K13" s="22">
        <v>13969</v>
      </c>
      <c r="L13" s="22">
        <f>163+741+144</f>
        <v>1048</v>
      </c>
      <c r="M13" s="22">
        <v>50995</v>
      </c>
    </row>
    <row r="14" spans="1:13" s="33" customFormat="1" x14ac:dyDescent="0.35">
      <c r="A14" s="23" t="s">
        <v>25</v>
      </c>
      <c r="B14" s="31">
        <f>B13/B9</f>
        <v>0.83055703948326942</v>
      </c>
      <c r="C14" s="31">
        <f t="shared" ref="C14:M14" si="2">C13/C9</f>
        <v>0.98029993788268699</v>
      </c>
      <c r="D14" s="32">
        <f t="shared" si="2"/>
        <v>0.67252511798940262</v>
      </c>
      <c r="E14" s="32">
        <f t="shared" si="2"/>
        <v>0.64566284779050731</v>
      </c>
      <c r="F14" s="32">
        <f t="shared" si="2"/>
        <v>0.59869773817683347</v>
      </c>
      <c r="G14" s="32">
        <f t="shared" si="2"/>
        <v>0.77172990123787821</v>
      </c>
      <c r="H14" s="32">
        <f t="shared" si="2"/>
        <v>0.89403063919704173</v>
      </c>
      <c r="I14" s="32">
        <f t="shared" si="2"/>
        <v>0.7860447151185247</v>
      </c>
      <c r="J14" s="32">
        <f t="shared" si="2"/>
        <v>0.91823899371069184</v>
      </c>
      <c r="K14" s="32">
        <f t="shared" si="2"/>
        <v>0.87464779913593393</v>
      </c>
      <c r="L14" s="32">
        <f t="shared" si="2"/>
        <v>0.53716043054843665</v>
      </c>
      <c r="M14" s="32">
        <f t="shared" si="2"/>
        <v>0.80208562710371512</v>
      </c>
    </row>
    <row r="15" spans="1:13" s="16" customFormat="1" x14ac:dyDescent="0.35">
      <c r="A15" s="17"/>
      <c r="B15" s="18"/>
      <c r="C15" s="19"/>
      <c r="D15" s="20"/>
      <c r="E15" s="20"/>
      <c r="F15" s="20"/>
      <c r="G15" s="21"/>
      <c r="H15" s="21"/>
      <c r="I15" s="21"/>
      <c r="J15" s="22"/>
      <c r="K15" s="22"/>
      <c r="L15" s="22"/>
      <c r="M15" s="22"/>
    </row>
    <row r="16" spans="1:13" s="16" customFormat="1" ht="15" customHeight="1" x14ac:dyDescent="0.35">
      <c r="A16" s="17" t="s">
        <v>26</v>
      </c>
      <c r="B16" s="18">
        <v>128</v>
      </c>
      <c r="C16" s="19">
        <v>21</v>
      </c>
      <c r="D16" s="20">
        <v>22</v>
      </c>
      <c r="E16" s="20">
        <v>0</v>
      </c>
      <c r="F16" s="20">
        <v>872</v>
      </c>
      <c r="G16" s="21">
        <v>1</v>
      </c>
      <c r="H16" s="21">
        <v>2</v>
      </c>
      <c r="I16" s="21">
        <v>0</v>
      </c>
      <c r="J16" s="22">
        <v>0</v>
      </c>
      <c r="K16" s="22">
        <v>0</v>
      </c>
      <c r="L16" s="22">
        <v>0</v>
      </c>
      <c r="M16" s="22">
        <v>0</v>
      </c>
    </row>
    <row r="17" spans="1:13" s="33" customFormat="1" ht="15" customHeight="1" x14ac:dyDescent="0.35">
      <c r="A17" s="23" t="s">
        <v>27</v>
      </c>
      <c r="B17" s="31">
        <f>B16/B9</f>
        <v>6.2163080957699964E-3</v>
      </c>
      <c r="C17" s="31">
        <f t="shared" ref="C17:M17" si="3">C16/C9</f>
        <v>1.8635193894755524E-3</v>
      </c>
      <c r="D17" s="32">
        <f t="shared" si="3"/>
        <v>3.1849900107131483E-4</v>
      </c>
      <c r="E17" s="32">
        <f t="shared" si="3"/>
        <v>0</v>
      </c>
      <c r="F17" s="32">
        <f t="shared" si="3"/>
        <v>0.14941740918437285</v>
      </c>
      <c r="G17" s="32">
        <f t="shared" si="3"/>
        <v>4.4688742905662067E-5</v>
      </c>
      <c r="H17" s="32">
        <f t="shared" si="3"/>
        <v>1.0565240359218173E-4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</row>
    <row r="18" spans="1:13" s="16" customFormat="1" ht="15" customHeight="1" x14ac:dyDescent="0.35">
      <c r="A18" s="17"/>
      <c r="B18" s="18"/>
      <c r="C18" s="19"/>
      <c r="D18" s="20"/>
      <c r="E18" s="20"/>
      <c r="F18" s="20"/>
      <c r="G18" s="21"/>
      <c r="H18" s="21"/>
      <c r="I18" s="21"/>
      <c r="J18" s="22"/>
      <c r="K18" s="22"/>
      <c r="L18" s="22"/>
      <c r="M18" s="22"/>
    </row>
    <row r="19" spans="1:13" s="16" customFormat="1" ht="15" customHeight="1" x14ac:dyDescent="0.35">
      <c r="A19" s="17" t="s">
        <v>28</v>
      </c>
      <c r="B19" s="18">
        <v>3303</v>
      </c>
      <c r="C19" s="19">
        <v>837</v>
      </c>
      <c r="D19" s="20">
        <v>1743</v>
      </c>
      <c r="E19" s="20">
        <v>0</v>
      </c>
      <c r="F19" s="20">
        <v>20</v>
      </c>
      <c r="G19" s="21">
        <v>0</v>
      </c>
      <c r="H19" s="21">
        <v>0</v>
      </c>
      <c r="I19" s="21">
        <v>0</v>
      </c>
      <c r="J19" s="22">
        <v>0</v>
      </c>
      <c r="K19" s="22">
        <v>23</v>
      </c>
      <c r="L19" s="22">
        <v>0</v>
      </c>
      <c r="M19" s="22">
        <v>0</v>
      </c>
    </row>
    <row r="20" spans="1:13" s="33" customFormat="1" ht="15" customHeight="1" x14ac:dyDescent="0.35">
      <c r="A20" s="23" t="s">
        <v>29</v>
      </c>
      <c r="B20" s="34">
        <f>B19/B9</f>
        <v>0.16040988781506482</v>
      </c>
      <c r="C20" s="34">
        <f t="shared" ref="C20:M20" si="4">C19/C9</f>
        <v>7.427455852338273E-2</v>
      </c>
      <c r="D20" s="35">
        <f t="shared" si="4"/>
        <v>2.5233807221240988E-2</v>
      </c>
      <c r="E20" s="35">
        <f t="shared" si="4"/>
        <v>0</v>
      </c>
      <c r="F20" s="35">
        <f t="shared" si="4"/>
        <v>3.4270047978067169E-3</v>
      </c>
      <c r="G20" s="35">
        <f t="shared" si="4"/>
        <v>0</v>
      </c>
      <c r="H20" s="35">
        <f t="shared" si="4"/>
        <v>0</v>
      </c>
      <c r="I20" s="35">
        <f t="shared" si="4"/>
        <v>0</v>
      </c>
      <c r="J20" s="35">
        <f t="shared" si="4"/>
        <v>0</v>
      </c>
      <c r="K20" s="35">
        <f t="shared" si="4"/>
        <v>1.4401101997370234E-3</v>
      </c>
      <c r="L20" s="35">
        <f t="shared" si="4"/>
        <v>0</v>
      </c>
      <c r="M20" s="36">
        <f t="shared" si="4"/>
        <v>0</v>
      </c>
    </row>
    <row r="21" spans="1:13" s="16" customFormat="1" ht="15" customHeight="1" x14ac:dyDescent="0.35">
      <c r="A21" s="17"/>
      <c r="B21" s="18"/>
      <c r="C21" s="19"/>
      <c r="D21" s="20"/>
      <c r="E21" s="20"/>
      <c r="F21" s="20"/>
      <c r="G21" s="21"/>
      <c r="H21" s="21"/>
      <c r="I21" s="21"/>
      <c r="J21" s="22"/>
      <c r="K21" s="22"/>
      <c r="L21" s="22"/>
      <c r="M21" s="22"/>
    </row>
    <row r="22" spans="1:13" s="16" customFormat="1" ht="15" customHeight="1" x14ac:dyDescent="0.35">
      <c r="A22" s="17" t="s">
        <v>30</v>
      </c>
      <c r="B22" s="18" t="s">
        <v>31</v>
      </c>
      <c r="C22" s="18" t="s">
        <v>32</v>
      </c>
      <c r="D22" s="20" t="s">
        <v>33</v>
      </c>
      <c r="E22" s="20">
        <v>0</v>
      </c>
      <c r="F22" s="20">
        <v>5836</v>
      </c>
      <c r="G22" s="21" t="s">
        <v>34</v>
      </c>
      <c r="H22" s="21" t="s">
        <v>34</v>
      </c>
      <c r="I22" s="21" t="s">
        <v>34</v>
      </c>
      <c r="J22" s="22">
        <v>633</v>
      </c>
      <c r="K22" s="22">
        <v>15275</v>
      </c>
      <c r="L22" s="22">
        <f>0+122+152</f>
        <v>274</v>
      </c>
      <c r="M22" s="22">
        <v>37742</v>
      </c>
    </row>
    <row r="23" spans="1:13" s="16" customFormat="1" ht="15" customHeight="1" x14ac:dyDescent="0.35">
      <c r="A23" s="27" t="s">
        <v>35</v>
      </c>
      <c r="B23" s="37" t="s">
        <v>36</v>
      </c>
      <c r="C23" s="37" t="s">
        <v>36</v>
      </c>
      <c r="D23" s="38" t="s">
        <v>36</v>
      </c>
      <c r="E23" s="20">
        <v>0</v>
      </c>
      <c r="F23" s="36">
        <v>1</v>
      </c>
      <c r="G23" s="38" t="s">
        <v>36</v>
      </c>
      <c r="H23" s="38" t="s">
        <v>36</v>
      </c>
      <c r="I23" s="38" t="s">
        <v>36</v>
      </c>
      <c r="J23" s="22"/>
      <c r="K23" s="22"/>
      <c r="L23" s="22"/>
      <c r="M23" s="22"/>
    </row>
    <row r="24" spans="1:13" x14ac:dyDescent="0.35">
      <c r="A24" s="39"/>
      <c r="B24" s="40"/>
      <c r="C24" s="41"/>
      <c r="D24" s="42"/>
      <c r="E24" s="42"/>
      <c r="F24" s="43"/>
      <c r="G24" s="44"/>
      <c r="H24" s="44"/>
      <c r="I24" s="44"/>
      <c r="J24" s="45"/>
      <c r="K24" s="45"/>
      <c r="L24" s="45"/>
      <c r="M24" s="45"/>
    </row>
    <row r="25" spans="1:13" x14ac:dyDescent="0.35">
      <c r="A25" s="12" t="s">
        <v>37</v>
      </c>
      <c r="B25" s="13"/>
      <c r="C25" s="46"/>
      <c r="D25" s="47"/>
      <c r="E25" s="47"/>
      <c r="F25" s="47"/>
      <c r="G25" s="48"/>
      <c r="H25" s="48"/>
      <c r="I25" s="48"/>
      <c r="J25" s="49"/>
      <c r="K25" s="49"/>
      <c r="L25" s="49"/>
      <c r="M25" s="49"/>
    </row>
    <row r="26" spans="1:13" x14ac:dyDescent="0.35">
      <c r="A26" s="50" t="s">
        <v>38</v>
      </c>
      <c r="B26" s="51"/>
      <c r="C26" s="52"/>
      <c r="D26" s="53"/>
      <c r="E26" s="53"/>
      <c r="F26" s="53"/>
      <c r="G26" s="54"/>
      <c r="H26" s="54"/>
      <c r="I26" s="54"/>
      <c r="J26" s="55"/>
      <c r="K26" s="55"/>
      <c r="L26" s="55"/>
      <c r="M26" s="55"/>
    </row>
    <row r="27" spans="1:13" x14ac:dyDescent="0.35">
      <c r="A27" s="17" t="s">
        <v>39</v>
      </c>
      <c r="B27" s="18" t="s">
        <v>40</v>
      </c>
      <c r="C27" s="18" t="s">
        <v>40</v>
      </c>
      <c r="D27" s="56">
        <v>0</v>
      </c>
      <c r="E27" s="57">
        <v>0</v>
      </c>
      <c r="F27" s="20" t="s">
        <v>41</v>
      </c>
      <c r="G27" s="22">
        <v>0</v>
      </c>
      <c r="H27" s="22">
        <v>0</v>
      </c>
      <c r="I27" s="22">
        <v>0</v>
      </c>
      <c r="J27" s="22" t="s">
        <v>40</v>
      </c>
      <c r="K27" s="22" t="s">
        <v>40</v>
      </c>
      <c r="L27" s="22">
        <v>0</v>
      </c>
      <c r="M27" s="22">
        <v>0</v>
      </c>
    </row>
    <row r="28" spans="1:13" x14ac:dyDescent="0.35">
      <c r="A28" s="17" t="s">
        <v>42</v>
      </c>
      <c r="B28" s="18" t="s">
        <v>40</v>
      </c>
      <c r="C28" s="18" t="s">
        <v>40</v>
      </c>
      <c r="D28" s="56">
        <v>0</v>
      </c>
      <c r="E28" s="57">
        <v>0</v>
      </c>
      <c r="F28" s="20" t="s">
        <v>41</v>
      </c>
      <c r="G28" s="22">
        <v>0</v>
      </c>
      <c r="H28" s="22">
        <v>0</v>
      </c>
      <c r="I28" s="22">
        <v>0</v>
      </c>
      <c r="J28" s="22" t="s">
        <v>40</v>
      </c>
      <c r="K28" s="22" t="s">
        <v>40</v>
      </c>
      <c r="L28" s="22">
        <v>0</v>
      </c>
      <c r="M28" s="22">
        <v>0</v>
      </c>
    </row>
    <row r="29" spans="1:13" ht="31" x14ac:dyDescent="0.35">
      <c r="A29" s="17" t="s">
        <v>43</v>
      </c>
      <c r="B29" s="18" t="s">
        <v>40</v>
      </c>
      <c r="C29" s="18" t="s">
        <v>40</v>
      </c>
      <c r="D29" s="56">
        <v>0</v>
      </c>
      <c r="E29" s="57">
        <v>0</v>
      </c>
      <c r="F29" s="20" t="s">
        <v>41</v>
      </c>
      <c r="G29" s="22">
        <v>0</v>
      </c>
      <c r="H29" s="22">
        <v>0</v>
      </c>
      <c r="I29" s="22">
        <v>0</v>
      </c>
      <c r="J29" s="22" t="s">
        <v>40</v>
      </c>
      <c r="K29" s="22" t="s">
        <v>40</v>
      </c>
      <c r="L29" s="22">
        <v>0</v>
      </c>
      <c r="M29" s="22">
        <v>0</v>
      </c>
    </row>
    <row r="30" spans="1:13" x14ac:dyDescent="0.35">
      <c r="A30" s="17"/>
      <c r="B30" s="18"/>
      <c r="C30" s="18"/>
      <c r="D30" s="56"/>
      <c r="E30" s="56"/>
      <c r="F30" s="43"/>
      <c r="G30" s="44"/>
      <c r="H30" s="44"/>
      <c r="I30" s="44"/>
      <c r="J30" s="45"/>
      <c r="K30" s="45"/>
      <c r="L30" s="45"/>
      <c r="M30" s="45"/>
    </row>
    <row r="31" spans="1:13" x14ac:dyDescent="0.35">
      <c r="A31" s="17" t="s">
        <v>44</v>
      </c>
      <c r="B31" s="18">
        <v>3065</v>
      </c>
      <c r="C31" s="18" t="s">
        <v>40</v>
      </c>
      <c r="D31" s="56">
        <v>35048</v>
      </c>
      <c r="E31" s="57">
        <v>164</v>
      </c>
      <c r="F31" s="20">
        <v>4471</v>
      </c>
      <c r="G31" s="22">
        <v>10532</v>
      </c>
      <c r="H31" s="22">
        <v>1781</v>
      </c>
      <c r="I31" s="22">
        <v>29323</v>
      </c>
      <c r="J31" s="22">
        <v>46</v>
      </c>
      <c r="K31" s="22">
        <v>1641</v>
      </c>
      <c r="L31" s="22">
        <f>1506</f>
        <v>1506</v>
      </c>
      <c r="M31" s="22">
        <v>3794</v>
      </c>
    </row>
    <row r="32" spans="1:13" x14ac:dyDescent="0.35">
      <c r="A32" s="17" t="s">
        <v>45</v>
      </c>
      <c r="B32" s="18">
        <v>1536</v>
      </c>
      <c r="C32" s="18" t="s">
        <v>40</v>
      </c>
      <c r="D32" s="56">
        <v>14575</v>
      </c>
      <c r="E32" s="57">
        <v>50</v>
      </c>
      <c r="F32" s="20">
        <v>2001</v>
      </c>
      <c r="G32" s="22">
        <v>3549</v>
      </c>
      <c r="H32" s="22">
        <v>306</v>
      </c>
      <c r="I32" s="22">
        <v>11622</v>
      </c>
      <c r="J32" s="22">
        <v>11</v>
      </c>
      <c r="K32" s="22">
        <v>490</v>
      </c>
      <c r="L32" s="22">
        <v>765</v>
      </c>
      <c r="M32" s="22">
        <v>1579</v>
      </c>
    </row>
    <row r="33" spans="1:13" x14ac:dyDescent="0.35">
      <c r="A33" s="27" t="s">
        <v>46</v>
      </c>
      <c r="B33" s="34">
        <f>B32/B31</f>
        <v>0.50114192495921694</v>
      </c>
      <c r="C33" s="58" t="s">
        <v>36</v>
      </c>
      <c r="D33" s="34">
        <f t="shared" ref="D33:M33" si="5">D32/D31</f>
        <v>0.41585825154074413</v>
      </c>
      <c r="E33" s="34">
        <f t="shared" si="5"/>
        <v>0.3048780487804878</v>
      </c>
      <c r="F33" s="34">
        <f t="shared" si="5"/>
        <v>0.44755088347125921</v>
      </c>
      <c r="G33" s="34">
        <f t="shared" si="5"/>
        <v>0.33697303456133687</v>
      </c>
      <c r="H33" s="34">
        <f t="shared" si="5"/>
        <v>0.17181358787198203</v>
      </c>
      <c r="I33" s="34">
        <f t="shared" si="5"/>
        <v>0.39634416669508576</v>
      </c>
      <c r="J33" s="34">
        <f t="shared" si="5"/>
        <v>0.2391304347826087</v>
      </c>
      <c r="K33" s="34">
        <f t="shared" si="5"/>
        <v>0.29859841560024375</v>
      </c>
      <c r="L33" s="34">
        <f t="shared" si="5"/>
        <v>0.50796812749003983</v>
      </c>
      <c r="M33" s="35">
        <f t="shared" si="5"/>
        <v>0.41618344754876119</v>
      </c>
    </row>
    <row r="34" spans="1:13" x14ac:dyDescent="0.35">
      <c r="A34" s="17"/>
      <c r="B34" s="18"/>
      <c r="C34" s="18"/>
      <c r="D34" s="56"/>
      <c r="E34" s="57"/>
      <c r="F34" s="20"/>
      <c r="G34" s="22"/>
      <c r="H34" s="22"/>
      <c r="I34" s="22"/>
      <c r="J34" s="22"/>
      <c r="K34" s="22"/>
      <c r="L34" s="22"/>
      <c r="M34" s="22"/>
    </row>
    <row r="35" spans="1:13" ht="31" x14ac:dyDescent="0.35">
      <c r="A35" s="17" t="s">
        <v>47</v>
      </c>
      <c r="B35" s="18" t="s">
        <v>40</v>
      </c>
      <c r="C35" s="18" t="s">
        <v>40</v>
      </c>
      <c r="D35" s="56">
        <v>0</v>
      </c>
      <c r="E35" s="57">
        <v>0</v>
      </c>
      <c r="F35" s="20">
        <v>696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f>0</f>
        <v>0</v>
      </c>
      <c r="M35" s="22">
        <v>0</v>
      </c>
    </row>
    <row r="36" spans="1:13" x14ac:dyDescent="0.35">
      <c r="A36" s="27" t="s">
        <v>48</v>
      </c>
      <c r="B36" s="58" t="s">
        <v>36</v>
      </c>
      <c r="C36" s="58" t="s">
        <v>36</v>
      </c>
      <c r="D36" s="58" t="s">
        <v>36</v>
      </c>
      <c r="E36" s="58" t="s">
        <v>36</v>
      </c>
      <c r="F36" s="35">
        <f>F35/F31</f>
        <v>0.15566987251174233</v>
      </c>
      <c r="G36" s="58" t="s">
        <v>36</v>
      </c>
      <c r="H36" s="58" t="s">
        <v>36</v>
      </c>
      <c r="I36" s="58" t="s">
        <v>36</v>
      </c>
      <c r="J36" s="58" t="s">
        <v>36</v>
      </c>
      <c r="K36" s="58" t="s">
        <v>36</v>
      </c>
      <c r="L36" s="22"/>
      <c r="M36" s="22"/>
    </row>
    <row r="37" spans="1:13" x14ac:dyDescent="0.35">
      <c r="A37" s="39"/>
      <c r="B37" s="40"/>
      <c r="C37" s="41"/>
      <c r="D37" s="42"/>
      <c r="E37" s="42"/>
      <c r="F37" s="43"/>
      <c r="G37" s="44"/>
      <c r="H37" s="44"/>
      <c r="I37" s="44"/>
      <c r="J37" s="45"/>
      <c r="K37" s="45"/>
      <c r="L37" s="45"/>
      <c r="M37" s="45"/>
    </row>
    <row r="38" spans="1:13" s="16" customFormat="1" x14ac:dyDescent="0.35">
      <c r="A38" s="59" t="s">
        <v>49</v>
      </c>
      <c r="B38" s="13"/>
      <c r="C38" s="14"/>
      <c r="D38" s="15"/>
      <c r="E38" s="15"/>
      <c r="F38" s="15"/>
      <c r="G38" s="49"/>
      <c r="H38" s="49"/>
      <c r="I38" s="49"/>
      <c r="J38" s="49"/>
      <c r="K38" s="49"/>
      <c r="L38" s="49"/>
      <c r="M38" s="49"/>
    </row>
    <row r="39" spans="1:13" s="16" customFormat="1" x14ac:dyDescent="0.35">
      <c r="A39" s="17" t="s">
        <v>50</v>
      </c>
      <c r="B39" s="18">
        <v>2887</v>
      </c>
      <c r="C39" s="60">
        <v>913</v>
      </c>
      <c r="D39" s="43">
        <v>6816</v>
      </c>
      <c r="E39" s="43">
        <v>0</v>
      </c>
      <c r="F39" s="20">
        <v>102</v>
      </c>
      <c r="G39" s="22">
        <v>866</v>
      </c>
      <c r="H39" s="22">
        <v>803</v>
      </c>
      <c r="I39" s="22">
        <v>9997</v>
      </c>
      <c r="J39" s="22">
        <v>4</v>
      </c>
      <c r="K39" s="22">
        <v>342</v>
      </c>
      <c r="L39" s="22">
        <f>152+204</f>
        <v>356</v>
      </c>
      <c r="M39" s="22">
        <v>4022</v>
      </c>
    </row>
    <row r="40" spans="1:13" s="16" customFormat="1" ht="14.4" customHeight="1" x14ac:dyDescent="0.35">
      <c r="A40" s="17" t="s">
        <v>51</v>
      </c>
      <c r="B40" s="18">
        <v>225</v>
      </c>
      <c r="C40" s="60">
        <v>24</v>
      </c>
      <c r="D40" s="43">
        <v>2054</v>
      </c>
      <c r="E40" s="43">
        <v>0</v>
      </c>
      <c r="F40" s="20">
        <v>23</v>
      </c>
      <c r="G40" s="22">
        <v>19</v>
      </c>
      <c r="H40" s="22">
        <v>17</v>
      </c>
      <c r="I40" s="22">
        <v>56</v>
      </c>
      <c r="J40" s="22">
        <v>0</v>
      </c>
      <c r="K40" s="22">
        <v>44</v>
      </c>
      <c r="L40" s="22">
        <f>8+75</f>
        <v>83</v>
      </c>
      <c r="M40" s="22">
        <v>101</v>
      </c>
    </row>
    <row r="41" spans="1:13" s="30" customFormat="1" ht="14.4" customHeight="1" x14ac:dyDescent="0.35">
      <c r="A41" s="27" t="s">
        <v>52</v>
      </c>
      <c r="B41" s="31">
        <f>B40/B39</f>
        <v>7.7935573259438867E-2</v>
      </c>
      <c r="C41" s="31">
        <f t="shared" ref="C41:M41" si="6">C40/C39</f>
        <v>2.628696604600219E-2</v>
      </c>
      <c r="D41" s="31">
        <f t="shared" si="6"/>
        <v>0.30134976525821594</v>
      </c>
      <c r="E41" s="31">
        <v>0</v>
      </c>
      <c r="F41" s="31">
        <f t="shared" si="6"/>
        <v>0.22549019607843138</v>
      </c>
      <c r="G41" s="31">
        <f t="shared" si="6"/>
        <v>2.1939953810623556E-2</v>
      </c>
      <c r="H41" s="31">
        <f t="shared" si="6"/>
        <v>2.1170610211706103E-2</v>
      </c>
      <c r="I41" s="31">
        <f t="shared" si="6"/>
        <v>5.6016805041512454E-3</v>
      </c>
      <c r="J41" s="31">
        <f t="shared" si="6"/>
        <v>0</v>
      </c>
      <c r="K41" s="31">
        <f t="shared" si="6"/>
        <v>0.12865497076023391</v>
      </c>
      <c r="L41" s="31">
        <f t="shared" si="6"/>
        <v>0.23314606741573032</v>
      </c>
      <c r="M41" s="32">
        <f t="shared" si="6"/>
        <v>2.5111884634510195E-2</v>
      </c>
    </row>
    <row r="42" spans="1:13" s="30" customFormat="1" ht="14.4" customHeight="1" x14ac:dyDescent="0.35">
      <c r="A42" s="27"/>
      <c r="B42" s="28"/>
      <c r="C42" s="28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s="16" customFormat="1" ht="15" customHeight="1" x14ac:dyDescent="0.35">
      <c r="A43" s="17" t="s">
        <v>53</v>
      </c>
      <c r="B43" s="18">
        <v>9</v>
      </c>
      <c r="C43" s="60">
        <v>1</v>
      </c>
      <c r="D43" s="43">
        <v>0</v>
      </c>
      <c r="E43" s="43">
        <v>0</v>
      </c>
      <c r="F43" s="20">
        <v>16</v>
      </c>
      <c r="G43" s="22">
        <v>1</v>
      </c>
      <c r="H43" s="22">
        <v>2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s="16" customFormat="1" ht="15" customHeight="1" x14ac:dyDescent="0.35">
      <c r="A44" s="27" t="s">
        <v>54</v>
      </c>
      <c r="B44" s="34">
        <f>B43/B39</f>
        <v>3.1174229303775544E-3</v>
      </c>
      <c r="C44" s="34">
        <f t="shared" ref="C44:M44" si="7">C43/C39</f>
        <v>1.0952902519167579E-3</v>
      </c>
      <c r="D44" s="34">
        <f t="shared" si="7"/>
        <v>0</v>
      </c>
      <c r="E44" s="58" t="s">
        <v>36</v>
      </c>
      <c r="F44" s="34">
        <f t="shared" si="7"/>
        <v>0.15686274509803921</v>
      </c>
      <c r="G44" s="34">
        <f t="shared" si="7"/>
        <v>1.1547344110854503E-3</v>
      </c>
      <c r="H44" s="34">
        <f t="shared" si="7"/>
        <v>2.4906600249066002E-3</v>
      </c>
      <c r="I44" s="34">
        <f t="shared" si="7"/>
        <v>0</v>
      </c>
      <c r="J44" s="34">
        <f t="shared" si="7"/>
        <v>0</v>
      </c>
      <c r="K44" s="34">
        <f t="shared" si="7"/>
        <v>0</v>
      </c>
      <c r="L44" s="34">
        <f t="shared" si="7"/>
        <v>0</v>
      </c>
      <c r="M44" s="35">
        <f t="shared" si="7"/>
        <v>0</v>
      </c>
    </row>
    <row r="45" spans="1:13" s="16" customFormat="1" ht="15" customHeight="1" x14ac:dyDescent="0.35">
      <c r="A45" s="17"/>
      <c r="B45" s="18"/>
      <c r="C45" s="60"/>
      <c r="D45" s="43"/>
      <c r="E45" s="43"/>
      <c r="F45" s="20"/>
      <c r="G45" s="22"/>
      <c r="H45" s="22"/>
      <c r="I45" s="22"/>
      <c r="J45" s="22"/>
      <c r="K45" s="22"/>
      <c r="L45" s="22"/>
      <c r="M45" s="22"/>
    </row>
    <row r="46" spans="1:13" s="16" customFormat="1" x14ac:dyDescent="0.35">
      <c r="A46" s="17" t="s">
        <v>28</v>
      </c>
      <c r="B46" s="18">
        <v>2523</v>
      </c>
      <c r="C46" s="60">
        <v>93</v>
      </c>
      <c r="D46" s="43">
        <v>15</v>
      </c>
      <c r="E46" s="43">
        <v>0</v>
      </c>
      <c r="F46" s="20">
        <v>1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s="16" customFormat="1" x14ac:dyDescent="0.35">
      <c r="A47" s="27" t="s">
        <v>55</v>
      </c>
      <c r="B47" s="34">
        <f>B46/B39</f>
        <v>0.87391756148250777</v>
      </c>
      <c r="C47" s="34">
        <f t="shared" ref="C47:M47" si="8">C46/C39</f>
        <v>0.10186199342825848</v>
      </c>
      <c r="D47" s="34">
        <f t="shared" si="8"/>
        <v>2.2007042253521128E-3</v>
      </c>
      <c r="E47" s="58" t="s">
        <v>36</v>
      </c>
      <c r="F47" s="34">
        <f t="shared" si="8"/>
        <v>9.8039215686274508E-3</v>
      </c>
      <c r="G47" s="34">
        <f t="shared" si="8"/>
        <v>0</v>
      </c>
      <c r="H47" s="34">
        <f t="shared" si="8"/>
        <v>0</v>
      </c>
      <c r="I47" s="34">
        <f t="shared" si="8"/>
        <v>0</v>
      </c>
      <c r="J47" s="34">
        <f t="shared" si="8"/>
        <v>0</v>
      </c>
      <c r="K47" s="34">
        <f t="shared" si="8"/>
        <v>0</v>
      </c>
      <c r="L47" s="34">
        <f t="shared" si="8"/>
        <v>0</v>
      </c>
      <c r="M47" s="35">
        <f t="shared" si="8"/>
        <v>0</v>
      </c>
    </row>
    <row r="48" spans="1:13" x14ac:dyDescent="0.35">
      <c r="A48" s="39"/>
      <c r="B48" s="40"/>
      <c r="C48" s="40"/>
      <c r="D48" s="42"/>
      <c r="E48" s="42"/>
      <c r="F48" s="42"/>
      <c r="G48" s="44"/>
      <c r="H48" s="61"/>
      <c r="I48" s="44"/>
      <c r="J48" s="61"/>
      <c r="K48" s="61"/>
      <c r="L48" s="61"/>
      <c r="M48" s="61"/>
    </row>
    <row r="49" spans="1:13" ht="31" x14ac:dyDescent="0.35">
      <c r="A49" s="12" t="s">
        <v>56</v>
      </c>
      <c r="B49" s="62"/>
      <c r="C49" s="62"/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13" ht="93" x14ac:dyDescent="0.35">
      <c r="A50" s="63" t="s">
        <v>57</v>
      </c>
      <c r="B50" s="64"/>
      <c r="C50" s="64"/>
      <c r="D50" s="53"/>
      <c r="E50" s="53"/>
      <c r="F50" s="53"/>
      <c r="G50" s="65"/>
      <c r="H50" s="65"/>
      <c r="I50" s="65"/>
      <c r="J50" s="53" t="s">
        <v>58</v>
      </c>
      <c r="K50" s="65"/>
      <c r="L50" s="65"/>
      <c r="M50" s="65"/>
    </row>
    <row r="51" spans="1:13" x14ac:dyDescent="0.35">
      <c r="A51" s="66" t="s">
        <v>59</v>
      </c>
      <c r="B51" s="18">
        <v>11502</v>
      </c>
      <c r="C51" s="40">
        <v>2950</v>
      </c>
      <c r="D51" s="56">
        <v>45362</v>
      </c>
      <c r="E51" s="56">
        <v>968</v>
      </c>
      <c r="F51" s="56">
        <v>2478</v>
      </c>
      <c r="G51" s="56">
        <v>17943</v>
      </c>
      <c r="H51" s="56">
        <v>15058</v>
      </c>
      <c r="I51" s="56">
        <v>75379</v>
      </c>
      <c r="J51" s="56">
        <v>166</v>
      </c>
      <c r="K51" s="56">
        <v>5409</v>
      </c>
      <c r="L51" s="56">
        <v>1475</v>
      </c>
      <c r="M51" s="56">
        <v>43332</v>
      </c>
    </row>
    <row r="52" spans="1:13" x14ac:dyDescent="0.35">
      <c r="A52" s="66" t="s">
        <v>60</v>
      </c>
      <c r="B52" s="18">
        <v>2999</v>
      </c>
      <c r="C52" s="40">
        <v>4457</v>
      </c>
      <c r="D52" s="56">
        <v>8567</v>
      </c>
      <c r="E52" s="56">
        <v>174</v>
      </c>
      <c r="F52" s="56">
        <v>186</v>
      </c>
      <c r="G52" s="56">
        <v>1229</v>
      </c>
      <c r="H52" s="56">
        <v>2559</v>
      </c>
      <c r="I52" s="56">
        <v>18172</v>
      </c>
      <c r="J52" s="56">
        <v>305</v>
      </c>
      <c r="K52" s="56">
        <v>6160</v>
      </c>
      <c r="L52" s="56">
        <v>62</v>
      </c>
      <c r="M52" s="56">
        <v>11404</v>
      </c>
    </row>
    <row r="53" spans="1:13" x14ac:dyDescent="0.35">
      <c r="A53" s="66" t="s">
        <v>61</v>
      </c>
      <c r="B53" s="18">
        <v>99</v>
      </c>
      <c r="C53" s="40">
        <v>72</v>
      </c>
      <c r="D53" s="56">
        <v>28</v>
      </c>
      <c r="E53" s="56">
        <v>26</v>
      </c>
      <c r="F53" s="56">
        <v>38</v>
      </c>
      <c r="G53" s="56">
        <v>8</v>
      </c>
      <c r="H53" s="56">
        <v>27</v>
      </c>
      <c r="I53" s="56">
        <v>274</v>
      </c>
      <c r="J53" s="56">
        <v>0</v>
      </c>
      <c r="K53" s="56">
        <v>146</v>
      </c>
      <c r="L53" s="56">
        <v>1</v>
      </c>
      <c r="M53" s="56">
        <v>56</v>
      </c>
    </row>
    <row r="54" spans="1:13" x14ac:dyDescent="0.35">
      <c r="A54" s="66" t="s">
        <v>62</v>
      </c>
      <c r="B54" s="18">
        <v>146</v>
      </c>
      <c r="C54" s="40">
        <v>70</v>
      </c>
      <c r="D54" s="56">
        <v>28</v>
      </c>
      <c r="E54" s="56">
        <v>8</v>
      </c>
      <c r="F54" s="56">
        <v>23</v>
      </c>
      <c r="G54" s="56">
        <v>3</v>
      </c>
      <c r="H54" s="56">
        <v>5</v>
      </c>
      <c r="I54" s="56">
        <v>86</v>
      </c>
      <c r="J54" s="56">
        <v>0</v>
      </c>
      <c r="K54" s="56">
        <v>4</v>
      </c>
      <c r="L54" s="56">
        <v>0</v>
      </c>
      <c r="M54" s="56">
        <v>1</v>
      </c>
    </row>
    <row r="55" spans="1:13" x14ac:dyDescent="0.35">
      <c r="A55" s="66"/>
      <c r="B55" s="18"/>
      <c r="C55" s="40"/>
      <c r="D55" s="56"/>
      <c r="E55" s="56"/>
      <c r="F55" s="56"/>
      <c r="G55" s="56"/>
      <c r="H55" s="56"/>
      <c r="I55" s="56"/>
      <c r="J55" s="56"/>
      <c r="K55" s="56"/>
      <c r="L55" s="56"/>
      <c r="M55" s="56"/>
    </row>
    <row r="56" spans="1:13" ht="93" x14ac:dyDescent="0.35">
      <c r="A56" s="63" t="s">
        <v>63</v>
      </c>
      <c r="B56" s="64"/>
      <c r="C56" s="64"/>
      <c r="D56" s="54"/>
      <c r="E56" s="54"/>
      <c r="F56" s="54"/>
      <c r="G56" s="65"/>
      <c r="H56" s="67"/>
      <c r="I56" s="65"/>
      <c r="J56" s="53" t="s">
        <v>58</v>
      </c>
      <c r="K56" s="65"/>
      <c r="L56" s="65"/>
      <c r="M56" s="65"/>
    </row>
    <row r="57" spans="1:13" x14ac:dyDescent="0.35">
      <c r="A57" s="66" t="s">
        <v>64</v>
      </c>
      <c r="B57" s="18">
        <v>3745</v>
      </c>
      <c r="C57" s="40">
        <v>1858</v>
      </c>
      <c r="D57" s="56">
        <v>14761</v>
      </c>
      <c r="E57" s="56">
        <v>25</v>
      </c>
      <c r="F57" s="56">
        <v>1119</v>
      </c>
      <c r="G57" s="56">
        <v>3100</v>
      </c>
      <c r="H57" s="56">
        <v>1223</v>
      </c>
      <c r="I57" s="56">
        <v>15315</v>
      </c>
      <c r="J57" s="56">
        <v>96</v>
      </c>
      <c r="K57" s="56">
        <v>3420</v>
      </c>
      <c r="L57" s="56">
        <v>406</v>
      </c>
      <c r="M57" s="56">
        <v>5546</v>
      </c>
    </row>
    <row r="58" spans="1:13" x14ac:dyDescent="0.35">
      <c r="A58" s="66" t="s">
        <v>65</v>
      </c>
      <c r="B58" s="18">
        <v>1150</v>
      </c>
      <c r="C58" s="40">
        <v>1052</v>
      </c>
      <c r="D58" s="56">
        <v>59</v>
      </c>
      <c r="E58" s="56">
        <v>16</v>
      </c>
      <c r="F58" s="56">
        <v>224</v>
      </c>
      <c r="G58" s="56">
        <v>73</v>
      </c>
      <c r="H58" s="56">
        <v>32</v>
      </c>
      <c r="I58" s="56">
        <v>1153</v>
      </c>
      <c r="J58" s="56">
        <v>5</v>
      </c>
      <c r="K58" s="56">
        <v>307</v>
      </c>
      <c r="L58" s="56">
        <v>6</v>
      </c>
      <c r="M58" s="56">
        <v>83</v>
      </c>
    </row>
    <row r="59" spans="1:13" x14ac:dyDescent="0.35">
      <c r="A59" s="66" t="s">
        <v>66</v>
      </c>
      <c r="B59" s="18">
        <v>564</v>
      </c>
      <c r="C59" s="40">
        <v>489</v>
      </c>
      <c r="D59" s="56">
        <v>21</v>
      </c>
      <c r="E59" s="56">
        <v>2</v>
      </c>
      <c r="F59" s="56">
        <v>142</v>
      </c>
      <c r="G59" s="56">
        <v>8</v>
      </c>
      <c r="H59" s="56">
        <v>6</v>
      </c>
      <c r="I59" s="56">
        <v>680</v>
      </c>
      <c r="J59" s="56">
        <v>0</v>
      </c>
      <c r="K59" s="56">
        <v>55</v>
      </c>
      <c r="L59" s="56">
        <v>1</v>
      </c>
      <c r="M59" s="56">
        <v>19</v>
      </c>
    </row>
    <row r="60" spans="1:13" x14ac:dyDescent="0.35">
      <c r="A60" s="66" t="s">
        <v>67</v>
      </c>
      <c r="B60" s="18">
        <v>433</v>
      </c>
      <c r="C60" s="40">
        <v>344</v>
      </c>
      <c r="D60" s="56">
        <v>34</v>
      </c>
      <c r="E60" s="56">
        <v>3</v>
      </c>
      <c r="F60" s="56">
        <v>239</v>
      </c>
      <c r="G60" s="56">
        <v>12</v>
      </c>
      <c r="H60" s="56">
        <v>20</v>
      </c>
      <c r="I60" s="56">
        <v>268</v>
      </c>
      <c r="J60" s="56">
        <v>0</v>
      </c>
      <c r="K60" s="56">
        <v>182</v>
      </c>
      <c r="L60" s="56">
        <v>0</v>
      </c>
      <c r="M60" s="56">
        <v>0</v>
      </c>
    </row>
    <row r="61" spans="1:13" x14ac:dyDescent="0.35">
      <c r="A61" s="39"/>
      <c r="B61" s="40"/>
      <c r="C61" s="41"/>
      <c r="D61" s="42"/>
      <c r="E61" s="42"/>
      <c r="F61" s="42"/>
      <c r="G61" s="61"/>
      <c r="H61" s="61"/>
      <c r="I61" s="61"/>
      <c r="J61" s="61"/>
      <c r="K61" s="61"/>
      <c r="L61" s="61"/>
      <c r="M61" s="61"/>
    </row>
    <row r="62" spans="1:13" x14ac:dyDescent="0.35">
      <c r="A62" s="12" t="s">
        <v>68</v>
      </c>
      <c r="B62" s="62"/>
      <c r="C62" s="46"/>
      <c r="D62" s="47"/>
      <c r="E62" s="47"/>
      <c r="F62" s="47"/>
      <c r="G62" s="47"/>
      <c r="H62" s="47"/>
      <c r="I62" s="47"/>
      <c r="J62" s="47"/>
      <c r="K62" s="47"/>
      <c r="L62" s="47"/>
      <c r="M62" s="47"/>
    </row>
    <row r="63" spans="1:13" ht="34" x14ac:dyDescent="0.35">
      <c r="A63" s="50" t="s">
        <v>69</v>
      </c>
      <c r="B63" s="40"/>
      <c r="C63" s="41"/>
      <c r="D63" s="42"/>
      <c r="E63" s="42"/>
      <c r="F63" s="42"/>
      <c r="G63" s="61"/>
      <c r="H63" s="61"/>
      <c r="I63" s="61"/>
      <c r="J63" s="61"/>
      <c r="K63" s="61"/>
      <c r="L63" s="61"/>
      <c r="M63" s="61"/>
    </row>
    <row r="64" spans="1:13" x14ac:dyDescent="0.35">
      <c r="A64" s="68" t="s">
        <v>70</v>
      </c>
      <c r="B64" s="69" t="s">
        <v>71</v>
      </c>
      <c r="C64" s="70">
        <v>73721</v>
      </c>
      <c r="D64" s="71">
        <v>97799</v>
      </c>
      <c r="E64" s="72">
        <v>72195</v>
      </c>
      <c r="F64" s="73" t="s">
        <v>72</v>
      </c>
      <c r="G64" s="74">
        <v>72148</v>
      </c>
      <c r="H64" s="71">
        <v>74176</v>
      </c>
      <c r="I64" s="75">
        <v>72148</v>
      </c>
      <c r="J64" s="74" t="s">
        <v>73</v>
      </c>
      <c r="K64" s="74" t="s">
        <v>73</v>
      </c>
      <c r="L64" s="73" t="s">
        <v>74</v>
      </c>
      <c r="M64" s="74" t="s">
        <v>75</v>
      </c>
    </row>
    <row r="65" spans="1:13" ht="62" x14ac:dyDescent="0.35">
      <c r="A65" s="68" t="s">
        <v>76</v>
      </c>
      <c r="B65" s="69" t="s">
        <v>77</v>
      </c>
      <c r="C65" s="76" t="s">
        <v>78</v>
      </c>
      <c r="D65" s="73" t="s">
        <v>79</v>
      </c>
      <c r="E65" s="77" t="s">
        <v>80</v>
      </c>
      <c r="F65" s="78" t="s">
        <v>81</v>
      </c>
      <c r="G65" s="78" t="s">
        <v>82</v>
      </c>
      <c r="H65" s="79" t="s">
        <v>83</v>
      </c>
      <c r="I65" s="79" t="s">
        <v>82</v>
      </c>
      <c r="J65" s="80" t="s">
        <v>84</v>
      </c>
      <c r="K65" s="80" t="s">
        <v>84</v>
      </c>
      <c r="L65" s="78" t="s">
        <v>85</v>
      </c>
      <c r="M65" s="78" t="s">
        <v>86</v>
      </c>
    </row>
    <row r="66" spans="1:13" x14ac:dyDescent="0.35">
      <c r="A66" s="68" t="s">
        <v>87</v>
      </c>
      <c r="B66" s="69" t="s">
        <v>88</v>
      </c>
      <c r="C66" s="70" t="s">
        <v>88</v>
      </c>
      <c r="D66" s="78" t="s">
        <v>88</v>
      </c>
      <c r="E66" s="74" t="s">
        <v>88</v>
      </c>
      <c r="F66" s="73" t="s">
        <v>89</v>
      </c>
      <c r="G66" s="74" t="s">
        <v>88</v>
      </c>
      <c r="H66" s="71" t="s">
        <v>88</v>
      </c>
      <c r="I66" s="75" t="s">
        <v>88</v>
      </c>
      <c r="J66" s="74" t="s">
        <v>88</v>
      </c>
      <c r="K66" s="80" t="s">
        <v>88</v>
      </c>
      <c r="L66" s="73" t="s">
        <v>88</v>
      </c>
      <c r="M66" s="74" t="s">
        <v>88</v>
      </c>
    </row>
    <row r="67" spans="1:13" x14ac:dyDescent="0.35">
      <c r="A67" s="81" t="s">
        <v>70</v>
      </c>
      <c r="B67" s="82">
        <v>72148</v>
      </c>
      <c r="C67" s="82" t="s">
        <v>90</v>
      </c>
      <c r="D67" s="83">
        <v>97163</v>
      </c>
      <c r="E67" s="84">
        <v>72148</v>
      </c>
      <c r="F67" s="85" t="s">
        <v>91</v>
      </c>
      <c r="G67" s="86">
        <v>74176</v>
      </c>
      <c r="H67" s="83">
        <v>71250</v>
      </c>
      <c r="I67" s="87">
        <v>93307</v>
      </c>
      <c r="J67" s="86" t="s">
        <v>92</v>
      </c>
      <c r="K67" s="86" t="s">
        <v>93</v>
      </c>
      <c r="L67" s="85" t="s">
        <v>94</v>
      </c>
      <c r="M67" s="86" t="s">
        <v>95</v>
      </c>
    </row>
    <row r="68" spans="1:13" ht="108.5" x14ac:dyDescent="0.35">
      <c r="A68" s="81" t="s">
        <v>76</v>
      </c>
      <c r="B68" s="88" t="s">
        <v>96</v>
      </c>
      <c r="C68" s="89" t="s">
        <v>97</v>
      </c>
      <c r="D68" s="85" t="s">
        <v>98</v>
      </c>
      <c r="E68" s="90" t="s">
        <v>99</v>
      </c>
      <c r="F68" s="91" t="s">
        <v>81</v>
      </c>
      <c r="G68" s="91" t="s">
        <v>83</v>
      </c>
      <c r="H68" s="53" t="s">
        <v>100</v>
      </c>
      <c r="I68" s="53" t="s">
        <v>101</v>
      </c>
      <c r="J68" s="92" t="s">
        <v>102</v>
      </c>
      <c r="K68" s="92" t="s">
        <v>103</v>
      </c>
      <c r="L68" s="91" t="s">
        <v>104</v>
      </c>
      <c r="M68" s="91" t="s">
        <v>105</v>
      </c>
    </row>
    <row r="69" spans="1:13" x14ac:dyDescent="0.35">
      <c r="A69" s="81" t="s">
        <v>87</v>
      </c>
      <c r="B69" s="88" t="s">
        <v>88</v>
      </c>
      <c r="C69" s="82" t="s">
        <v>88</v>
      </c>
      <c r="D69" s="91" t="s">
        <v>88</v>
      </c>
      <c r="E69" s="86" t="s">
        <v>88</v>
      </c>
      <c r="F69" s="85" t="s">
        <v>106</v>
      </c>
      <c r="G69" s="86" t="s">
        <v>88</v>
      </c>
      <c r="H69" s="83" t="s">
        <v>88</v>
      </c>
      <c r="I69" s="87" t="s">
        <v>88</v>
      </c>
      <c r="J69" s="86" t="s">
        <v>88</v>
      </c>
      <c r="K69" s="92" t="s">
        <v>88</v>
      </c>
      <c r="L69" s="85" t="s">
        <v>88</v>
      </c>
      <c r="M69" s="86" t="s">
        <v>88</v>
      </c>
    </row>
    <row r="70" spans="1:13" x14ac:dyDescent="0.35">
      <c r="A70" s="68" t="s">
        <v>70</v>
      </c>
      <c r="B70" s="70">
        <v>73221</v>
      </c>
      <c r="C70" s="70">
        <v>71250</v>
      </c>
      <c r="D70" s="71">
        <v>99205</v>
      </c>
      <c r="E70" s="72">
        <v>71260</v>
      </c>
      <c r="F70" s="73">
        <v>97110</v>
      </c>
      <c r="G70" s="74">
        <v>72141</v>
      </c>
      <c r="H70" s="71">
        <v>72148</v>
      </c>
      <c r="I70" s="75">
        <v>72141</v>
      </c>
      <c r="J70" s="74" t="s">
        <v>107</v>
      </c>
      <c r="K70" s="74" t="s">
        <v>108</v>
      </c>
      <c r="L70" s="73" t="s">
        <v>109</v>
      </c>
      <c r="M70" s="74" t="s">
        <v>110</v>
      </c>
    </row>
    <row r="71" spans="1:13" ht="108.5" x14ac:dyDescent="0.35">
      <c r="A71" s="68" t="s">
        <v>76</v>
      </c>
      <c r="B71" s="69" t="s">
        <v>111</v>
      </c>
      <c r="C71" s="76" t="s">
        <v>100</v>
      </c>
      <c r="D71" s="73" t="s">
        <v>112</v>
      </c>
      <c r="E71" s="77" t="s">
        <v>113</v>
      </c>
      <c r="F71" s="78" t="s">
        <v>114</v>
      </c>
      <c r="G71" s="78" t="s">
        <v>115</v>
      </c>
      <c r="H71" s="79" t="s">
        <v>82</v>
      </c>
      <c r="I71" s="79" t="s">
        <v>115</v>
      </c>
      <c r="J71" s="80" t="s">
        <v>116</v>
      </c>
      <c r="K71" s="80" t="s">
        <v>117</v>
      </c>
      <c r="L71" s="78" t="s">
        <v>118</v>
      </c>
      <c r="M71" s="78" t="s">
        <v>119</v>
      </c>
    </row>
    <row r="72" spans="1:13" x14ac:dyDescent="0.35">
      <c r="A72" s="68" t="s">
        <v>87</v>
      </c>
      <c r="B72" s="69" t="s">
        <v>88</v>
      </c>
      <c r="C72" s="70" t="s">
        <v>88</v>
      </c>
      <c r="D72" s="78" t="s">
        <v>88</v>
      </c>
      <c r="E72" s="74" t="s">
        <v>88</v>
      </c>
      <c r="F72" s="73" t="s">
        <v>89</v>
      </c>
      <c r="G72" s="74" t="s">
        <v>88</v>
      </c>
      <c r="H72" s="71" t="s">
        <v>88</v>
      </c>
      <c r="I72" s="75" t="s">
        <v>88</v>
      </c>
      <c r="J72" s="74" t="s">
        <v>88</v>
      </c>
      <c r="K72" s="80" t="s">
        <v>88</v>
      </c>
      <c r="L72" s="73" t="s">
        <v>88</v>
      </c>
      <c r="M72" s="74" t="s">
        <v>88</v>
      </c>
    </row>
    <row r="73" spans="1:13" x14ac:dyDescent="0.35">
      <c r="A73" s="81" t="s">
        <v>70</v>
      </c>
      <c r="B73" s="88" t="s">
        <v>120</v>
      </c>
      <c r="C73" s="82">
        <v>73221</v>
      </c>
      <c r="D73" s="83">
        <v>99214</v>
      </c>
      <c r="E73" s="93">
        <v>72197</v>
      </c>
      <c r="F73" s="85">
        <v>36511</v>
      </c>
      <c r="G73" s="86">
        <v>70551</v>
      </c>
      <c r="H73" s="83">
        <v>70551</v>
      </c>
      <c r="I73" s="87">
        <v>70551</v>
      </c>
      <c r="J73" s="86" t="s">
        <v>121</v>
      </c>
      <c r="K73" s="86" t="s">
        <v>122</v>
      </c>
      <c r="L73" s="85" t="s">
        <v>123</v>
      </c>
      <c r="M73" s="86" t="s">
        <v>124</v>
      </c>
    </row>
    <row r="74" spans="1:13" ht="108.5" x14ac:dyDescent="0.35">
      <c r="A74" s="81" t="s">
        <v>76</v>
      </c>
      <c r="B74" s="88" t="s">
        <v>125</v>
      </c>
      <c r="C74" s="89" t="s">
        <v>126</v>
      </c>
      <c r="D74" s="85" t="s">
        <v>127</v>
      </c>
      <c r="E74" s="90" t="s">
        <v>80</v>
      </c>
      <c r="F74" s="91" t="s">
        <v>128</v>
      </c>
      <c r="G74" s="91" t="s">
        <v>129</v>
      </c>
      <c r="H74" s="53" t="s">
        <v>129</v>
      </c>
      <c r="I74" s="53" t="s">
        <v>129</v>
      </c>
      <c r="J74" s="92" t="s">
        <v>130</v>
      </c>
      <c r="K74" s="92" t="s">
        <v>131</v>
      </c>
      <c r="L74" s="91" t="s">
        <v>132</v>
      </c>
      <c r="M74" s="91" t="s">
        <v>133</v>
      </c>
    </row>
    <row r="75" spans="1:13" x14ac:dyDescent="0.35">
      <c r="A75" s="81" t="s">
        <v>87</v>
      </c>
      <c r="B75" s="88" t="s">
        <v>88</v>
      </c>
      <c r="C75" s="52" t="s">
        <v>88</v>
      </c>
      <c r="D75" s="91" t="s">
        <v>88</v>
      </c>
      <c r="E75" s="86" t="s">
        <v>88</v>
      </c>
      <c r="F75" s="85" t="s">
        <v>134</v>
      </c>
      <c r="G75" s="86" t="s">
        <v>88</v>
      </c>
      <c r="H75" s="83" t="s">
        <v>88</v>
      </c>
      <c r="I75" s="87" t="s">
        <v>88</v>
      </c>
      <c r="J75" s="86" t="s">
        <v>88</v>
      </c>
      <c r="K75" s="92" t="s">
        <v>88</v>
      </c>
      <c r="L75" s="85" t="s">
        <v>88</v>
      </c>
      <c r="M75" s="86" t="s">
        <v>88</v>
      </c>
    </row>
    <row r="76" spans="1:13" x14ac:dyDescent="0.35">
      <c r="A76" s="68" t="s">
        <v>70</v>
      </c>
      <c r="B76" s="69" t="s">
        <v>135</v>
      </c>
      <c r="C76" s="94" t="s">
        <v>136</v>
      </c>
      <c r="D76" s="71">
        <v>99215</v>
      </c>
      <c r="E76" s="72">
        <v>71250</v>
      </c>
      <c r="F76" s="73">
        <v>97112</v>
      </c>
      <c r="G76" s="74">
        <v>93307</v>
      </c>
      <c r="H76" s="71">
        <v>73221</v>
      </c>
      <c r="I76" s="75">
        <v>73720</v>
      </c>
      <c r="J76" s="74" t="s">
        <v>137</v>
      </c>
      <c r="K76" s="74" t="s">
        <v>138</v>
      </c>
      <c r="L76" s="73" t="s">
        <v>139</v>
      </c>
      <c r="M76" s="74" t="s">
        <v>140</v>
      </c>
    </row>
    <row r="77" spans="1:13" ht="108.5" x14ac:dyDescent="0.35">
      <c r="A77" s="68" t="s">
        <v>76</v>
      </c>
      <c r="B77" s="69" t="s">
        <v>141</v>
      </c>
      <c r="C77" s="76" t="s">
        <v>142</v>
      </c>
      <c r="D77" s="73" t="s">
        <v>143</v>
      </c>
      <c r="E77" s="77" t="s">
        <v>113</v>
      </c>
      <c r="F77" s="78" t="s">
        <v>114</v>
      </c>
      <c r="G77" s="78" t="s">
        <v>101</v>
      </c>
      <c r="H77" s="79" t="s">
        <v>144</v>
      </c>
      <c r="I77" s="79" t="s">
        <v>145</v>
      </c>
      <c r="J77" s="80" t="s">
        <v>146</v>
      </c>
      <c r="K77" s="80" t="s">
        <v>147</v>
      </c>
      <c r="L77" s="78" t="s">
        <v>148</v>
      </c>
      <c r="M77" s="78" t="s">
        <v>149</v>
      </c>
    </row>
    <row r="78" spans="1:13" x14ac:dyDescent="0.35">
      <c r="A78" s="68" t="s">
        <v>87</v>
      </c>
      <c r="B78" s="69" t="s">
        <v>88</v>
      </c>
      <c r="C78" s="94" t="s">
        <v>88</v>
      </c>
      <c r="D78" s="78" t="s">
        <v>88</v>
      </c>
      <c r="E78" s="74" t="s">
        <v>88</v>
      </c>
      <c r="F78" s="73" t="s">
        <v>89</v>
      </c>
      <c r="G78" s="74" t="s">
        <v>88</v>
      </c>
      <c r="H78" s="71" t="s">
        <v>88</v>
      </c>
      <c r="I78" s="75" t="s">
        <v>88</v>
      </c>
      <c r="J78" s="74" t="s">
        <v>88</v>
      </c>
      <c r="K78" s="80" t="s">
        <v>88</v>
      </c>
      <c r="L78" s="73" t="s">
        <v>88</v>
      </c>
      <c r="M78" s="74" t="s">
        <v>88</v>
      </c>
    </row>
    <row r="79" spans="1:13" x14ac:dyDescent="0.35">
      <c r="A79" s="81" t="s">
        <v>70</v>
      </c>
      <c r="B79" s="88">
        <v>78815</v>
      </c>
      <c r="C79" s="82">
        <v>74177</v>
      </c>
      <c r="D79" s="53" t="s">
        <v>150</v>
      </c>
      <c r="E79" s="93">
        <v>72125</v>
      </c>
      <c r="F79" s="85">
        <v>81206</v>
      </c>
      <c r="G79" s="86">
        <v>73720</v>
      </c>
      <c r="H79" s="83">
        <v>73720</v>
      </c>
      <c r="I79" s="87">
        <v>74176</v>
      </c>
      <c r="J79" s="86" t="s">
        <v>151</v>
      </c>
      <c r="K79" s="86" t="s">
        <v>152</v>
      </c>
      <c r="L79" s="85" t="s">
        <v>153</v>
      </c>
      <c r="M79" s="86">
        <v>99221</v>
      </c>
    </row>
    <row r="80" spans="1:13" ht="108.5" x14ac:dyDescent="0.35">
      <c r="A80" s="81" t="s">
        <v>76</v>
      </c>
      <c r="B80" s="88" t="s">
        <v>154</v>
      </c>
      <c r="C80" s="89" t="s">
        <v>155</v>
      </c>
      <c r="D80" s="85" t="s">
        <v>156</v>
      </c>
      <c r="E80" s="90" t="s">
        <v>157</v>
      </c>
      <c r="F80" s="91" t="s">
        <v>158</v>
      </c>
      <c r="G80" s="91" t="s">
        <v>145</v>
      </c>
      <c r="H80" s="53" t="s">
        <v>145</v>
      </c>
      <c r="I80" s="53" t="s">
        <v>83</v>
      </c>
      <c r="J80" s="92" t="s">
        <v>159</v>
      </c>
      <c r="K80" s="92" t="s">
        <v>160</v>
      </c>
      <c r="L80" s="91" t="s">
        <v>161</v>
      </c>
      <c r="M80" s="91" t="s">
        <v>162</v>
      </c>
    </row>
    <row r="81" spans="1:13" ht="31" x14ac:dyDescent="0.35">
      <c r="A81" s="81" t="s">
        <v>87</v>
      </c>
      <c r="B81" s="88" t="s">
        <v>88</v>
      </c>
      <c r="C81" s="52" t="s">
        <v>88</v>
      </c>
      <c r="D81" s="91" t="s">
        <v>88</v>
      </c>
      <c r="E81" s="86" t="s">
        <v>88</v>
      </c>
      <c r="F81" s="85" t="s">
        <v>163</v>
      </c>
      <c r="G81" s="86" t="s">
        <v>88</v>
      </c>
      <c r="H81" s="83" t="s">
        <v>88</v>
      </c>
      <c r="I81" s="87" t="s">
        <v>88</v>
      </c>
      <c r="J81" s="86" t="s">
        <v>88</v>
      </c>
      <c r="K81" s="92" t="s">
        <v>88</v>
      </c>
      <c r="L81" s="85" t="s">
        <v>88</v>
      </c>
      <c r="M81" s="86" t="s">
        <v>88</v>
      </c>
    </row>
    <row r="82" spans="1:13" x14ac:dyDescent="0.35">
      <c r="A82" s="68" t="s">
        <v>70</v>
      </c>
      <c r="B82" s="69">
        <v>73721</v>
      </c>
      <c r="C82" s="94" t="s">
        <v>164</v>
      </c>
      <c r="D82" s="71">
        <v>99204</v>
      </c>
      <c r="E82" s="72">
        <v>73221</v>
      </c>
      <c r="F82" s="73">
        <v>97110</v>
      </c>
      <c r="G82" s="74">
        <v>71250</v>
      </c>
      <c r="H82" s="71">
        <v>72141</v>
      </c>
      <c r="I82" s="75">
        <v>78451</v>
      </c>
      <c r="J82" s="74" t="s">
        <v>165</v>
      </c>
      <c r="K82" s="74" t="s">
        <v>166</v>
      </c>
      <c r="L82" s="73" t="s">
        <v>167</v>
      </c>
      <c r="M82" s="74" t="s">
        <v>168</v>
      </c>
    </row>
    <row r="83" spans="1:13" ht="186" x14ac:dyDescent="0.35">
      <c r="A83" s="68" t="s">
        <v>76</v>
      </c>
      <c r="B83" s="69" t="s">
        <v>169</v>
      </c>
      <c r="C83" s="76" t="s">
        <v>170</v>
      </c>
      <c r="D83" s="73" t="s">
        <v>171</v>
      </c>
      <c r="E83" s="77" t="s">
        <v>126</v>
      </c>
      <c r="F83" s="78" t="s">
        <v>114</v>
      </c>
      <c r="G83" s="78" t="s">
        <v>100</v>
      </c>
      <c r="H83" s="79" t="s">
        <v>115</v>
      </c>
      <c r="I83" s="79" t="s">
        <v>172</v>
      </c>
      <c r="J83" s="80" t="s">
        <v>173</v>
      </c>
      <c r="K83" s="80" t="s">
        <v>174</v>
      </c>
      <c r="L83" s="78" t="s">
        <v>175</v>
      </c>
      <c r="M83" s="78" t="s">
        <v>103</v>
      </c>
    </row>
    <row r="84" spans="1:13" x14ac:dyDescent="0.35">
      <c r="A84" s="68" t="s">
        <v>87</v>
      </c>
      <c r="B84" s="69" t="s">
        <v>88</v>
      </c>
      <c r="C84" s="94" t="s">
        <v>88</v>
      </c>
      <c r="D84" s="78" t="s">
        <v>88</v>
      </c>
      <c r="E84" s="74" t="s">
        <v>88</v>
      </c>
      <c r="F84" s="73" t="s">
        <v>176</v>
      </c>
      <c r="G84" s="74" t="s">
        <v>88</v>
      </c>
      <c r="H84" s="71" t="s">
        <v>88</v>
      </c>
      <c r="I84" s="75" t="s">
        <v>88</v>
      </c>
      <c r="J84" s="74" t="s">
        <v>88</v>
      </c>
      <c r="K84" s="80" t="s">
        <v>88</v>
      </c>
      <c r="L84" s="73" t="s">
        <v>88</v>
      </c>
      <c r="M84" s="74" t="s">
        <v>88</v>
      </c>
    </row>
    <row r="85" spans="1:13" x14ac:dyDescent="0.35">
      <c r="A85" s="81" t="s">
        <v>70</v>
      </c>
      <c r="B85" s="88">
        <v>64493</v>
      </c>
      <c r="C85" s="52" t="s">
        <v>177</v>
      </c>
      <c r="D85" s="83">
        <v>99213</v>
      </c>
      <c r="E85" s="93">
        <v>74177</v>
      </c>
      <c r="F85" s="85" t="s">
        <v>178</v>
      </c>
      <c r="G85" s="86">
        <v>73221</v>
      </c>
      <c r="H85" s="83">
        <v>78451</v>
      </c>
      <c r="I85" s="87">
        <v>73221</v>
      </c>
      <c r="J85" s="86" t="s">
        <v>179</v>
      </c>
      <c r="K85" s="86" t="s">
        <v>107</v>
      </c>
      <c r="L85" s="85" t="s">
        <v>180</v>
      </c>
      <c r="M85" s="86">
        <v>81420</v>
      </c>
    </row>
    <row r="86" spans="1:13" ht="186" x14ac:dyDescent="0.35">
      <c r="A86" s="81" t="s">
        <v>76</v>
      </c>
      <c r="B86" s="88" t="s">
        <v>181</v>
      </c>
      <c r="C86" s="89" t="s">
        <v>182</v>
      </c>
      <c r="D86" s="85" t="s">
        <v>183</v>
      </c>
      <c r="E86" s="90" t="s">
        <v>184</v>
      </c>
      <c r="F86" s="91" t="s">
        <v>81</v>
      </c>
      <c r="G86" s="91" t="s">
        <v>144</v>
      </c>
      <c r="H86" s="53" t="s">
        <v>172</v>
      </c>
      <c r="I86" s="53" t="s">
        <v>144</v>
      </c>
      <c r="J86" s="92" t="s">
        <v>185</v>
      </c>
      <c r="K86" s="92" t="s">
        <v>116</v>
      </c>
      <c r="L86" s="91" t="s">
        <v>186</v>
      </c>
      <c r="M86" s="91" t="s">
        <v>187</v>
      </c>
    </row>
    <row r="87" spans="1:13" x14ac:dyDescent="0.35">
      <c r="A87" s="81" t="s">
        <v>87</v>
      </c>
      <c r="B87" s="88" t="s">
        <v>88</v>
      </c>
      <c r="C87" s="82" t="s">
        <v>88</v>
      </c>
      <c r="D87" s="91" t="s">
        <v>88</v>
      </c>
      <c r="E87" s="86" t="s">
        <v>88</v>
      </c>
      <c r="F87" s="85" t="s">
        <v>188</v>
      </c>
      <c r="G87" s="86" t="s">
        <v>88</v>
      </c>
      <c r="H87" s="83" t="s">
        <v>88</v>
      </c>
      <c r="I87" s="87" t="s">
        <v>88</v>
      </c>
      <c r="J87" s="86" t="s">
        <v>88</v>
      </c>
      <c r="K87" s="92" t="s">
        <v>88</v>
      </c>
      <c r="L87" s="85" t="s">
        <v>88</v>
      </c>
      <c r="M87" s="86" t="s">
        <v>88</v>
      </c>
    </row>
    <row r="88" spans="1:13" x14ac:dyDescent="0.35">
      <c r="A88" s="68" t="s">
        <v>70</v>
      </c>
      <c r="B88" s="69">
        <v>74178</v>
      </c>
      <c r="C88" s="70">
        <v>72148</v>
      </c>
      <c r="D88" s="71" t="s">
        <v>189</v>
      </c>
      <c r="E88" s="72">
        <v>74183</v>
      </c>
      <c r="F88" s="73" t="s">
        <v>91</v>
      </c>
      <c r="G88" s="74">
        <v>70450</v>
      </c>
      <c r="H88" s="71" t="s">
        <v>190</v>
      </c>
      <c r="I88" s="75">
        <v>71250</v>
      </c>
      <c r="J88" s="74" t="s">
        <v>191</v>
      </c>
      <c r="K88" s="74" t="s">
        <v>192</v>
      </c>
      <c r="L88" s="73" t="s">
        <v>193</v>
      </c>
      <c r="M88" s="74" t="s">
        <v>194</v>
      </c>
    </row>
    <row r="89" spans="1:13" ht="155" x14ac:dyDescent="0.35">
      <c r="A89" s="68" t="s">
        <v>76</v>
      </c>
      <c r="B89" s="69" t="s">
        <v>195</v>
      </c>
      <c r="C89" s="76" t="s">
        <v>82</v>
      </c>
      <c r="D89" s="73" t="s">
        <v>196</v>
      </c>
      <c r="E89" s="77" t="s">
        <v>197</v>
      </c>
      <c r="F89" s="78" t="s">
        <v>158</v>
      </c>
      <c r="G89" s="78" t="s">
        <v>198</v>
      </c>
      <c r="H89" s="79" t="s">
        <v>199</v>
      </c>
      <c r="I89" s="79" t="s">
        <v>100</v>
      </c>
      <c r="J89" s="80" t="s">
        <v>200</v>
      </c>
      <c r="K89" s="80" t="s">
        <v>201</v>
      </c>
      <c r="L89" s="78" t="s">
        <v>202</v>
      </c>
      <c r="M89" s="78" t="s">
        <v>203</v>
      </c>
    </row>
    <row r="90" spans="1:13" x14ac:dyDescent="0.35">
      <c r="A90" s="68" t="s">
        <v>87</v>
      </c>
      <c r="B90" s="69" t="s">
        <v>88</v>
      </c>
      <c r="C90" s="70" t="s">
        <v>88</v>
      </c>
      <c r="D90" s="71" t="s">
        <v>204</v>
      </c>
      <c r="E90" s="74" t="s">
        <v>88</v>
      </c>
      <c r="F90" s="73" t="s">
        <v>205</v>
      </c>
      <c r="G90" s="74" t="s">
        <v>88</v>
      </c>
      <c r="H90" s="71" t="s">
        <v>88</v>
      </c>
      <c r="I90" s="75" t="s">
        <v>88</v>
      </c>
      <c r="J90" s="74" t="s">
        <v>88</v>
      </c>
      <c r="K90" s="80" t="s">
        <v>88</v>
      </c>
      <c r="L90" s="73" t="s">
        <v>88</v>
      </c>
      <c r="M90" s="74" t="s">
        <v>88</v>
      </c>
    </row>
    <row r="91" spans="1:13" x14ac:dyDescent="0.35">
      <c r="A91" s="81" t="s">
        <v>70</v>
      </c>
      <c r="B91" s="88">
        <v>64483</v>
      </c>
      <c r="C91" s="82">
        <v>74178</v>
      </c>
      <c r="D91" s="83" t="s">
        <v>206</v>
      </c>
      <c r="E91" s="93">
        <v>70553</v>
      </c>
      <c r="F91" s="85">
        <v>33266</v>
      </c>
      <c r="G91" s="86">
        <v>93350</v>
      </c>
      <c r="H91" s="83">
        <v>72146</v>
      </c>
      <c r="I91" s="87">
        <v>4028</v>
      </c>
      <c r="J91" s="86" t="s">
        <v>207</v>
      </c>
      <c r="K91" s="86" t="s">
        <v>208</v>
      </c>
      <c r="L91" s="85" t="s">
        <v>209</v>
      </c>
      <c r="M91" s="86" t="s">
        <v>210</v>
      </c>
    </row>
    <row r="92" spans="1:13" ht="170.5" x14ac:dyDescent="0.35">
      <c r="A92" s="81" t="s">
        <v>76</v>
      </c>
      <c r="B92" s="88" t="s">
        <v>211</v>
      </c>
      <c r="C92" s="89" t="s">
        <v>212</v>
      </c>
      <c r="D92" s="85" t="s">
        <v>213</v>
      </c>
      <c r="E92" s="90" t="s">
        <v>214</v>
      </c>
      <c r="F92" s="91" t="s">
        <v>215</v>
      </c>
      <c r="G92" s="91" t="s">
        <v>216</v>
      </c>
      <c r="H92" s="53" t="s">
        <v>217</v>
      </c>
      <c r="I92" s="53" t="s">
        <v>218</v>
      </c>
      <c r="J92" s="92" t="s">
        <v>219</v>
      </c>
      <c r="K92" s="92" t="s">
        <v>220</v>
      </c>
      <c r="L92" s="91" t="s">
        <v>221</v>
      </c>
      <c r="M92" s="91" t="s">
        <v>222</v>
      </c>
    </row>
    <row r="93" spans="1:13" x14ac:dyDescent="0.35">
      <c r="A93" s="81" t="s">
        <v>87</v>
      </c>
      <c r="B93" s="88" t="s">
        <v>88</v>
      </c>
      <c r="C93" s="82" t="s">
        <v>88</v>
      </c>
      <c r="D93" s="91" t="s">
        <v>88</v>
      </c>
      <c r="E93" s="86" t="s">
        <v>88</v>
      </c>
      <c r="F93" s="83" t="s">
        <v>88</v>
      </c>
      <c r="G93" s="86" t="s">
        <v>88</v>
      </c>
      <c r="H93" s="83" t="s">
        <v>88</v>
      </c>
      <c r="I93" s="87" t="s">
        <v>88</v>
      </c>
      <c r="J93" s="86" t="s">
        <v>88</v>
      </c>
      <c r="K93" s="92" t="s">
        <v>88</v>
      </c>
      <c r="L93" s="53" t="s">
        <v>88</v>
      </c>
      <c r="M93" s="86" t="s">
        <v>88</v>
      </c>
    </row>
    <row r="94" spans="1:13" x14ac:dyDescent="0.35">
      <c r="A94" s="39"/>
      <c r="B94" s="40"/>
      <c r="C94" s="41"/>
      <c r="D94" s="42"/>
      <c r="E94" s="42"/>
      <c r="F94" s="42"/>
      <c r="G94" s="61"/>
      <c r="H94" s="61"/>
      <c r="I94" s="61"/>
      <c r="J94" s="61"/>
      <c r="K94" s="61"/>
      <c r="L94" s="61"/>
      <c r="M94" s="61"/>
    </row>
    <row r="95" spans="1:13" x14ac:dyDescent="0.35">
      <c r="A95" s="12" t="s">
        <v>68</v>
      </c>
      <c r="B95" s="62"/>
      <c r="C95" s="46"/>
      <c r="D95" s="47"/>
      <c r="E95" s="47"/>
      <c r="F95" s="47"/>
      <c r="G95" s="95"/>
      <c r="H95" s="95"/>
      <c r="I95" s="95"/>
      <c r="J95" s="95"/>
      <c r="K95" s="95"/>
      <c r="L95" s="95"/>
      <c r="M95" s="95"/>
    </row>
    <row r="96" spans="1:13" ht="62" x14ac:dyDescent="0.35">
      <c r="A96" s="50" t="s">
        <v>223</v>
      </c>
      <c r="B96" s="40"/>
      <c r="C96" s="41"/>
      <c r="D96" s="42"/>
      <c r="E96" s="42"/>
      <c r="F96" s="42"/>
      <c r="G96" s="61"/>
      <c r="H96" s="61"/>
      <c r="I96" s="61"/>
      <c r="J96" s="42" t="s">
        <v>224</v>
      </c>
      <c r="K96" s="42" t="s">
        <v>224</v>
      </c>
      <c r="L96" s="61"/>
      <c r="M96" s="61"/>
    </row>
    <row r="97" spans="1:13" s="104" customFormat="1" x14ac:dyDescent="0.35">
      <c r="A97" s="96" t="s">
        <v>70</v>
      </c>
      <c r="B97" s="97">
        <v>73721</v>
      </c>
      <c r="C97" s="97">
        <v>95810</v>
      </c>
      <c r="D97" s="98">
        <v>97799</v>
      </c>
      <c r="E97" s="99">
        <v>74177</v>
      </c>
      <c r="F97" s="100">
        <v>95810</v>
      </c>
      <c r="G97" s="101">
        <v>93307</v>
      </c>
      <c r="H97" s="98">
        <v>93307</v>
      </c>
      <c r="I97" s="101">
        <v>93307</v>
      </c>
      <c r="J97" s="102" t="s">
        <v>108</v>
      </c>
      <c r="K97" s="102" t="s">
        <v>108</v>
      </c>
      <c r="L97" s="103" t="s">
        <v>225</v>
      </c>
      <c r="M97" s="102">
        <v>99221</v>
      </c>
    </row>
    <row r="98" spans="1:13" s="104" customFormat="1" ht="108.5" x14ac:dyDescent="0.35">
      <c r="A98" s="96" t="s">
        <v>76</v>
      </c>
      <c r="B98" s="105" t="s">
        <v>169</v>
      </c>
      <c r="C98" s="106" t="s">
        <v>226</v>
      </c>
      <c r="D98" s="100" t="s">
        <v>79</v>
      </c>
      <c r="E98" s="107" t="s">
        <v>184</v>
      </c>
      <c r="F98" s="108" t="s">
        <v>227</v>
      </c>
      <c r="G98" s="109" t="s">
        <v>101</v>
      </c>
      <c r="H98" s="109" t="s">
        <v>101</v>
      </c>
      <c r="I98" s="109" t="s">
        <v>101</v>
      </c>
      <c r="J98" s="110" t="s">
        <v>117</v>
      </c>
      <c r="K98" s="110" t="s">
        <v>117</v>
      </c>
      <c r="L98" s="108" t="s">
        <v>85</v>
      </c>
      <c r="M98" s="108" t="s">
        <v>162</v>
      </c>
    </row>
    <row r="99" spans="1:13" s="104" customFormat="1" x14ac:dyDescent="0.35">
      <c r="A99" s="96" t="s">
        <v>87</v>
      </c>
      <c r="B99" s="97"/>
      <c r="C99" s="97"/>
      <c r="D99" s="98"/>
      <c r="E99" s="99" t="s">
        <v>88</v>
      </c>
      <c r="F99" s="100"/>
      <c r="G99" s="101"/>
      <c r="H99" s="98"/>
      <c r="I99" s="101"/>
      <c r="J99" s="102" t="s">
        <v>228</v>
      </c>
      <c r="K99" s="102" t="s">
        <v>228</v>
      </c>
      <c r="L99" s="103"/>
      <c r="M99" s="102"/>
    </row>
    <row r="100" spans="1:13" s="104" customFormat="1" x14ac:dyDescent="0.35">
      <c r="A100" s="81" t="s">
        <v>70</v>
      </c>
      <c r="B100" s="82">
        <v>72148</v>
      </c>
      <c r="C100" s="82" t="s">
        <v>229</v>
      </c>
      <c r="D100" s="83">
        <v>97163</v>
      </c>
      <c r="E100" s="93">
        <v>71260</v>
      </c>
      <c r="F100" s="85">
        <v>95811</v>
      </c>
      <c r="G100" s="87">
        <v>74176</v>
      </c>
      <c r="H100" s="83">
        <v>74176</v>
      </c>
      <c r="I100" s="87">
        <v>70551</v>
      </c>
      <c r="J100" s="86" t="s">
        <v>93</v>
      </c>
      <c r="K100" s="86" t="s">
        <v>93</v>
      </c>
      <c r="L100" s="65" t="s">
        <v>230</v>
      </c>
      <c r="M100" s="86" t="s">
        <v>231</v>
      </c>
    </row>
    <row r="101" spans="1:13" s="104" customFormat="1" ht="108.5" x14ac:dyDescent="0.35">
      <c r="A101" s="81" t="s">
        <v>76</v>
      </c>
      <c r="B101" s="88" t="s">
        <v>96</v>
      </c>
      <c r="C101" s="89" t="s">
        <v>232</v>
      </c>
      <c r="D101" s="85" t="s">
        <v>98</v>
      </c>
      <c r="E101" s="90" t="s">
        <v>113</v>
      </c>
      <c r="F101" s="91" t="s">
        <v>227</v>
      </c>
      <c r="G101" s="53" t="s">
        <v>83</v>
      </c>
      <c r="H101" s="53" t="s">
        <v>83</v>
      </c>
      <c r="I101" s="53" t="s">
        <v>129</v>
      </c>
      <c r="J101" s="92" t="s">
        <v>103</v>
      </c>
      <c r="K101" s="92" t="s">
        <v>103</v>
      </c>
      <c r="L101" s="91" t="s">
        <v>233</v>
      </c>
      <c r="M101" s="91" t="s">
        <v>234</v>
      </c>
    </row>
    <row r="102" spans="1:13" s="104" customFormat="1" x14ac:dyDescent="0.35">
      <c r="A102" s="81" t="s">
        <v>87</v>
      </c>
      <c r="B102" s="82"/>
      <c r="C102" s="82"/>
      <c r="D102" s="83"/>
      <c r="E102" s="93" t="s">
        <v>88</v>
      </c>
      <c r="F102" s="85"/>
      <c r="G102" s="87"/>
      <c r="H102" s="83"/>
      <c r="I102" s="87"/>
      <c r="J102" s="86" t="s">
        <v>228</v>
      </c>
      <c r="K102" s="86" t="s">
        <v>228</v>
      </c>
      <c r="L102" s="65"/>
      <c r="M102" s="86"/>
    </row>
    <row r="103" spans="1:13" s="104" customFormat="1" x14ac:dyDescent="0.35">
      <c r="A103" s="96" t="s">
        <v>70</v>
      </c>
      <c r="B103" s="97">
        <v>74177</v>
      </c>
      <c r="C103" s="97">
        <v>97161</v>
      </c>
      <c r="D103" s="98">
        <v>97167</v>
      </c>
      <c r="E103" s="99">
        <v>70553</v>
      </c>
      <c r="F103" s="100">
        <v>77049</v>
      </c>
      <c r="G103" s="101">
        <v>70551</v>
      </c>
      <c r="H103" s="98">
        <v>73720</v>
      </c>
      <c r="I103" s="101">
        <v>74176</v>
      </c>
      <c r="J103" s="102" t="s">
        <v>138</v>
      </c>
      <c r="K103" s="102" t="s">
        <v>138</v>
      </c>
      <c r="L103" s="103" t="s">
        <v>235</v>
      </c>
      <c r="M103" s="102" t="s">
        <v>168</v>
      </c>
    </row>
    <row r="104" spans="1:13" s="104" customFormat="1" ht="108.5" x14ac:dyDescent="0.35">
      <c r="A104" s="96" t="s">
        <v>76</v>
      </c>
      <c r="B104" s="105" t="s">
        <v>236</v>
      </c>
      <c r="C104" s="106" t="s">
        <v>237</v>
      </c>
      <c r="D104" s="100" t="s">
        <v>238</v>
      </c>
      <c r="E104" s="107" t="s">
        <v>214</v>
      </c>
      <c r="F104" s="108" t="s">
        <v>227</v>
      </c>
      <c r="G104" s="109" t="s">
        <v>129</v>
      </c>
      <c r="H104" s="109" t="s">
        <v>145</v>
      </c>
      <c r="I104" s="109" t="s">
        <v>83</v>
      </c>
      <c r="J104" s="110" t="s">
        <v>147</v>
      </c>
      <c r="K104" s="110" t="s">
        <v>147</v>
      </c>
      <c r="L104" s="108" t="s">
        <v>161</v>
      </c>
      <c r="M104" s="108" t="s">
        <v>103</v>
      </c>
    </row>
    <row r="105" spans="1:13" s="104" customFormat="1" x14ac:dyDescent="0.35">
      <c r="A105" s="96" t="s">
        <v>87</v>
      </c>
      <c r="B105" s="97"/>
      <c r="C105" s="97"/>
      <c r="D105" s="98"/>
      <c r="E105" s="99" t="s">
        <v>88</v>
      </c>
      <c r="F105" s="100"/>
      <c r="G105" s="101"/>
      <c r="H105" s="98"/>
      <c r="I105" s="101"/>
      <c r="J105" s="102" t="s">
        <v>228</v>
      </c>
      <c r="K105" s="102" t="s">
        <v>228</v>
      </c>
      <c r="L105" s="103"/>
      <c r="M105" s="102"/>
    </row>
    <row r="106" spans="1:13" s="104" customFormat="1" x14ac:dyDescent="0.35">
      <c r="A106" s="81" t="s">
        <v>70</v>
      </c>
      <c r="B106" s="82">
        <v>95810</v>
      </c>
      <c r="C106" s="82" t="s">
        <v>239</v>
      </c>
      <c r="D106" s="83">
        <v>92507</v>
      </c>
      <c r="E106" s="93">
        <v>70551</v>
      </c>
      <c r="F106" s="85">
        <v>97140</v>
      </c>
      <c r="G106" s="87">
        <v>73720</v>
      </c>
      <c r="H106" s="83">
        <v>70551</v>
      </c>
      <c r="I106" s="87">
        <v>73720</v>
      </c>
      <c r="J106" s="86" t="s">
        <v>122</v>
      </c>
      <c r="K106" s="86" t="s">
        <v>122</v>
      </c>
      <c r="L106" s="65" t="s">
        <v>240</v>
      </c>
      <c r="M106" s="86" t="s">
        <v>241</v>
      </c>
    </row>
    <row r="107" spans="1:13" s="104" customFormat="1" ht="108.5" x14ac:dyDescent="0.35">
      <c r="A107" s="81" t="s">
        <v>76</v>
      </c>
      <c r="B107" s="88" t="s">
        <v>226</v>
      </c>
      <c r="C107" s="89" t="s">
        <v>242</v>
      </c>
      <c r="D107" s="85" t="s">
        <v>243</v>
      </c>
      <c r="E107" s="90" t="s">
        <v>214</v>
      </c>
      <c r="F107" s="91" t="s">
        <v>244</v>
      </c>
      <c r="G107" s="53" t="s">
        <v>145</v>
      </c>
      <c r="H107" s="53" t="s">
        <v>129</v>
      </c>
      <c r="I107" s="53" t="s">
        <v>145</v>
      </c>
      <c r="J107" s="92" t="s">
        <v>131</v>
      </c>
      <c r="K107" s="92" t="s">
        <v>131</v>
      </c>
      <c r="L107" s="91" t="s">
        <v>104</v>
      </c>
      <c r="M107" s="91" t="s">
        <v>245</v>
      </c>
    </row>
    <row r="108" spans="1:13" s="104" customFormat="1" x14ac:dyDescent="0.35">
      <c r="A108" s="81" t="s">
        <v>87</v>
      </c>
      <c r="B108" s="82"/>
      <c r="C108" s="82"/>
      <c r="D108" s="83"/>
      <c r="E108" s="93" t="s">
        <v>88</v>
      </c>
      <c r="F108" s="85"/>
      <c r="G108" s="87"/>
      <c r="H108" s="83"/>
      <c r="I108" s="87"/>
      <c r="J108" s="86" t="s">
        <v>228</v>
      </c>
      <c r="K108" s="86" t="s">
        <v>228</v>
      </c>
      <c r="L108" s="65"/>
      <c r="M108" s="86"/>
    </row>
    <row r="109" spans="1:13" s="104" customFormat="1" x14ac:dyDescent="0.35">
      <c r="A109" s="96" t="s">
        <v>70</v>
      </c>
      <c r="B109" s="97">
        <v>70553</v>
      </c>
      <c r="C109" s="97">
        <v>95811</v>
      </c>
      <c r="D109" s="98" t="s">
        <v>239</v>
      </c>
      <c r="E109" s="99">
        <v>72141</v>
      </c>
      <c r="F109" s="100" t="s">
        <v>91</v>
      </c>
      <c r="G109" s="101" t="s">
        <v>90</v>
      </c>
      <c r="H109" s="98">
        <v>71250</v>
      </c>
      <c r="I109" s="101" t="s">
        <v>246</v>
      </c>
      <c r="J109" s="102" t="s">
        <v>247</v>
      </c>
      <c r="K109" s="102" t="s">
        <v>192</v>
      </c>
      <c r="L109" s="103" t="s">
        <v>248</v>
      </c>
      <c r="M109" s="102">
        <v>99468</v>
      </c>
    </row>
    <row r="110" spans="1:13" s="104" customFormat="1" ht="93" x14ac:dyDescent="0.35">
      <c r="A110" s="96" t="s">
        <v>76</v>
      </c>
      <c r="B110" s="105" t="s">
        <v>249</v>
      </c>
      <c r="C110" s="106" t="s">
        <v>250</v>
      </c>
      <c r="D110" s="100" t="s">
        <v>242</v>
      </c>
      <c r="E110" s="107" t="s">
        <v>99</v>
      </c>
      <c r="F110" s="108" t="s">
        <v>81</v>
      </c>
      <c r="G110" s="109" t="s">
        <v>251</v>
      </c>
      <c r="H110" s="109" t="s">
        <v>100</v>
      </c>
      <c r="I110" s="109" t="s">
        <v>218</v>
      </c>
      <c r="J110" s="110" t="s">
        <v>252</v>
      </c>
      <c r="K110" s="110" t="s">
        <v>201</v>
      </c>
      <c r="L110" s="108" t="s">
        <v>253</v>
      </c>
      <c r="M110" s="108" t="s">
        <v>254</v>
      </c>
    </row>
    <row r="111" spans="1:13" s="104" customFormat="1" x14ac:dyDescent="0.35">
      <c r="A111" s="96" t="s">
        <v>87</v>
      </c>
      <c r="B111" s="97"/>
      <c r="C111" s="97"/>
      <c r="D111" s="98"/>
      <c r="E111" s="99" t="s">
        <v>88</v>
      </c>
      <c r="F111" s="100"/>
      <c r="G111" s="101"/>
      <c r="H111" s="98"/>
      <c r="I111" s="101"/>
      <c r="J111" s="102" t="s">
        <v>228</v>
      </c>
      <c r="K111" s="102" t="s">
        <v>228</v>
      </c>
      <c r="L111" s="103"/>
      <c r="M111" s="102"/>
    </row>
    <row r="112" spans="1:13" s="104" customFormat="1" x14ac:dyDescent="0.35">
      <c r="A112" s="81" t="s">
        <v>70</v>
      </c>
      <c r="B112" s="82">
        <v>71260</v>
      </c>
      <c r="C112" s="82">
        <v>97110</v>
      </c>
      <c r="D112" s="83">
        <v>99215</v>
      </c>
      <c r="E112" s="93">
        <v>72148</v>
      </c>
      <c r="F112" s="85">
        <v>97110</v>
      </c>
      <c r="G112" s="87">
        <v>71250</v>
      </c>
      <c r="H112" s="83" t="s">
        <v>255</v>
      </c>
      <c r="I112" s="87">
        <v>71250</v>
      </c>
      <c r="J112" s="86" t="s">
        <v>256</v>
      </c>
      <c r="K112" s="86" t="s">
        <v>257</v>
      </c>
      <c r="L112" s="65" t="s">
        <v>258</v>
      </c>
      <c r="M112" s="86">
        <v>99231</v>
      </c>
    </row>
    <row r="113" spans="1:13" s="104" customFormat="1" ht="108.5" x14ac:dyDescent="0.35">
      <c r="A113" s="81" t="s">
        <v>76</v>
      </c>
      <c r="B113" s="88" t="s">
        <v>259</v>
      </c>
      <c r="C113" s="89" t="s">
        <v>260</v>
      </c>
      <c r="D113" s="85" t="s">
        <v>143</v>
      </c>
      <c r="E113" s="90" t="s">
        <v>99</v>
      </c>
      <c r="F113" s="91" t="s">
        <v>244</v>
      </c>
      <c r="G113" s="53" t="s">
        <v>100</v>
      </c>
      <c r="H113" s="53" t="s">
        <v>261</v>
      </c>
      <c r="I113" s="53" t="s">
        <v>100</v>
      </c>
      <c r="J113" s="92" t="s">
        <v>262</v>
      </c>
      <c r="K113" s="92" t="s">
        <v>263</v>
      </c>
      <c r="L113" s="91" t="s">
        <v>264</v>
      </c>
      <c r="M113" s="91" t="s">
        <v>265</v>
      </c>
    </row>
    <row r="114" spans="1:13" s="104" customFormat="1" x14ac:dyDescent="0.35">
      <c r="A114" s="81" t="s">
        <v>87</v>
      </c>
      <c r="B114" s="82"/>
      <c r="C114" s="82"/>
      <c r="D114" s="83"/>
      <c r="E114" s="93" t="s">
        <v>88</v>
      </c>
      <c r="F114" s="85"/>
      <c r="G114" s="87"/>
      <c r="H114" s="83"/>
      <c r="I114" s="87"/>
      <c r="J114" s="86" t="s">
        <v>228</v>
      </c>
      <c r="K114" s="86" t="s">
        <v>228</v>
      </c>
      <c r="L114" s="65"/>
      <c r="M114" s="86"/>
    </row>
    <row r="115" spans="1:13" s="104" customFormat="1" x14ac:dyDescent="0.35">
      <c r="A115" s="96" t="s">
        <v>70</v>
      </c>
      <c r="B115" s="97">
        <v>73221</v>
      </c>
      <c r="C115" s="97">
        <v>93306</v>
      </c>
      <c r="D115" s="98">
        <v>99214</v>
      </c>
      <c r="E115" s="99">
        <v>73721</v>
      </c>
      <c r="F115" s="100">
        <v>99214</v>
      </c>
      <c r="G115" s="101" t="s">
        <v>266</v>
      </c>
      <c r="H115" s="98">
        <v>72148</v>
      </c>
      <c r="I115" s="101" t="s">
        <v>255</v>
      </c>
      <c r="J115" s="102" t="s">
        <v>267</v>
      </c>
      <c r="K115" s="102" t="s">
        <v>73</v>
      </c>
      <c r="L115" s="103" t="s">
        <v>268</v>
      </c>
      <c r="M115" s="102" t="s">
        <v>269</v>
      </c>
    </row>
    <row r="116" spans="1:13" s="104" customFormat="1" ht="108.5" x14ac:dyDescent="0.35">
      <c r="A116" s="96" t="s">
        <v>76</v>
      </c>
      <c r="B116" s="105" t="s">
        <v>111</v>
      </c>
      <c r="C116" s="106" t="s">
        <v>270</v>
      </c>
      <c r="D116" s="100" t="s">
        <v>127</v>
      </c>
      <c r="E116" s="107" t="s">
        <v>78</v>
      </c>
      <c r="F116" s="108" t="s">
        <v>271</v>
      </c>
      <c r="G116" s="109" t="s">
        <v>162</v>
      </c>
      <c r="H116" s="109" t="s">
        <v>82</v>
      </c>
      <c r="I116" s="109" t="s">
        <v>261</v>
      </c>
      <c r="J116" s="110" t="s">
        <v>272</v>
      </c>
      <c r="K116" s="110" t="s">
        <v>84</v>
      </c>
      <c r="L116" s="108" t="s">
        <v>273</v>
      </c>
      <c r="M116" s="108" t="s">
        <v>274</v>
      </c>
    </row>
    <row r="117" spans="1:13" s="104" customFormat="1" x14ac:dyDescent="0.35">
      <c r="A117" s="96" t="s">
        <v>87</v>
      </c>
      <c r="B117" s="97"/>
      <c r="C117" s="97"/>
      <c r="D117" s="98"/>
      <c r="E117" s="99" t="s">
        <v>88</v>
      </c>
      <c r="F117" s="100"/>
      <c r="G117" s="101"/>
      <c r="H117" s="98"/>
      <c r="I117" s="101"/>
      <c r="J117" s="102" t="s">
        <v>228</v>
      </c>
      <c r="K117" s="102" t="s">
        <v>228</v>
      </c>
      <c r="L117" s="103"/>
      <c r="M117" s="102"/>
    </row>
    <row r="118" spans="1:13" s="104" customFormat="1" x14ac:dyDescent="0.35">
      <c r="A118" s="81" t="s">
        <v>70</v>
      </c>
      <c r="B118" s="82" t="s">
        <v>229</v>
      </c>
      <c r="C118" s="82">
        <v>97162</v>
      </c>
      <c r="D118" s="83" t="s">
        <v>275</v>
      </c>
      <c r="E118" s="93">
        <v>78452</v>
      </c>
      <c r="F118" s="85">
        <v>99213</v>
      </c>
      <c r="G118" s="87" t="s">
        <v>276</v>
      </c>
      <c r="H118" s="83">
        <v>73221</v>
      </c>
      <c r="I118" s="87">
        <v>72148</v>
      </c>
      <c r="J118" s="86" t="s">
        <v>229</v>
      </c>
      <c r="K118" s="86" t="s">
        <v>267</v>
      </c>
      <c r="L118" s="65" t="s">
        <v>277</v>
      </c>
      <c r="M118" s="86" t="s">
        <v>75</v>
      </c>
    </row>
    <row r="119" spans="1:13" s="104" customFormat="1" ht="108.5" x14ac:dyDescent="0.35">
      <c r="A119" s="81" t="s">
        <v>76</v>
      </c>
      <c r="B119" s="88" t="s">
        <v>232</v>
      </c>
      <c r="C119" s="89" t="s">
        <v>278</v>
      </c>
      <c r="D119" s="85" t="s">
        <v>279</v>
      </c>
      <c r="E119" s="90" t="s">
        <v>280</v>
      </c>
      <c r="F119" s="91" t="s">
        <v>271</v>
      </c>
      <c r="G119" s="53" t="s">
        <v>265</v>
      </c>
      <c r="H119" s="53" t="s">
        <v>144</v>
      </c>
      <c r="I119" s="53" t="s">
        <v>82</v>
      </c>
      <c r="J119" s="92" t="s">
        <v>281</v>
      </c>
      <c r="K119" s="92" t="s">
        <v>272</v>
      </c>
      <c r="L119" s="91" t="s">
        <v>282</v>
      </c>
      <c r="M119" s="91" t="s">
        <v>86</v>
      </c>
    </row>
    <row r="120" spans="1:13" s="104" customFormat="1" x14ac:dyDescent="0.35">
      <c r="A120" s="81" t="s">
        <v>87</v>
      </c>
      <c r="B120" s="82"/>
      <c r="C120" s="82"/>
      <c r="D120" s="83"/>
      <c r="E120" s="93" t="s">
        <v>88</v>
      </c>
      <c r="F120" s="85"/>
      <c r="G120" s="87"/>
      <c r="H120" s="83"/>
      <c r="I120" s="87"/>
      <c r="J120" s="86" t="s">
        <v>228</v>
      </c>
      <c r="K120" s="86" t="s">
        <v>228</v>
      </c>
      <c r="L120" s="65"/>
      <c r="M120" s="86"/>
    </row>
    <row r="121" spans="1:13" s="104" customFormat="1" x14ac:dyDescent="0.35">
      <c r="A121" s="96" t="s">
        <v>70</v>
      </c>
      <c r="B121" s="97">
        <v>71250</v>
      </c>
      <c r="C121" s="97">
        <v>78815</v>
      </c>
      <c r="D121" s="98">
        <v>99205</v>
      </c>
      <c r="E121" s="99">
        <v>73221</v>
      </c>
      <c r="F121" s="100">
        <v>97014</v>
      </c>
      <c r="G121" s="101">
        <v>73221</v>
      </c>
      <c r="H121" s="98" t="s">
        <v>266</v>
      </c>
      <c r="I121" s="101" t="s">
        <v>283</v>
      </c>
      <c r="J121" s="102" t="s">
        <v>192</v>
      </c>
      <c r="K121" s="102" t="s">
        <v>284</v>
      </c>
      <c r="L121" s="103" t="s">
        <v>139</v>
      </c>
      <c r="M121" s="102" t="s">
        <v>95</v>
      </c>
    </row>
    <row r="122" spans="1:13" s="104" customFormat="1" ht="108.5" x14ac:dyDescent="0.35">
      <c r="A122" s="96" t="s">
        <v>76</v>
      </c>
      <c r="B122" s="105" t="s">
        <v>141</v>
      </c>
      <c r="C122" s="106" t="s">
        <v>285</v>
      </c>
      <c r="D122" s="100" t="s">
        <v>112</v>
      </c>
      <c r="E122" s="107" t="s">
        <v>126</v>
      </c>
      <c r="F122" s="108" t="s">
        <v>244</v>
      </c>
      <c r="G122" s="109" t="s">
        <v>144</v>
      </c>
      <c r="H122" s="109" t="s">
        <v>162</v>
      </c>
      <c r="I122" s="109" t="s">
        <v>286</v>
      </c>
      <c r="J122" s="110" t="s">
        <v>201</v>
      </c>
      <c r="K122" s="110" t="s">
        <v>287</v>
      </c>
      <c r="L122" s="108" t="s">
        <v>148</v>
      </c>
      <c r="M122" s="108" t="s">
        <v>105</v>
      </c>
    </row>
    <row r="123" spans="1:13" s="104" customFormat="1" x14ac:dyDescent="0.35">
      <c r="A123" s="96" t="s">
        <v>87</v>
      </c>
      <c r="B123" s="97"/>
      <c r="C123" s="97"/>
      <c r="D123" s="98"/>
      <c r="E123" s="99" t="s">
        <v>88</v>
      </c>
      <c r="F123" s="100"/>
      <c r="G123" s="101"/>
      <c r="H123" s="98"/>
      <c r="I123" s="101"/>
      <c r="J123" s="102" t="s">
        <v>228</v>
      </c>
      <c r="K123" s="102" t="s">
        <v>228</v>
      </c>
      <c r="L123" s="103"/>
      <c r="M123" s="102"/>
    </row>
    <row r="124" spans="1:13" s="104" customFormat="1" x14ac:dyDescent="0.35">
      <c r="A124" s="81" t="s">
        <v>70</v>
      </c>
      <c r="B124" s="82">
        <v>72141</v>
      </c>
      <c r="C124" s="82">
        <v>59400</v>
      </c>
      <c r="D124" s="83">
        <v>99213</v>
      </c>
      <c r="E124" s="93">
        <v>64493</v>
      </c>
      <c r="F124" s="85">
        <v>36471</v>
      </c>
      <c r="G124" s="87">
        <v>72148</v>
      </c>
      <c r="H124" s="83" t="s">
        <v>276</v>
      </c>
      <c r="I124" s="87" t="s">
        <v>288</v>
      </c>
      <c r="J124" s="86" t="s">
        <v>284</v>
      </c>
      <c r="K124" s="86" t="s">
        <v>107</v>
      </c>
      <c r="L124" s="65" t="s">
        <v>289</v>
      </c>
      <c r="M124" s="86" t="s">
        <v>290</v>
      </c>
    </row>
    <row r="125" spans="1:13" s="104" customFormat="1" ht="172.5" customHeight="1" x14ac:dyDescent="0.35">
      <c r="A125" s="81" t="s">
        <v>76</v>
      </c>
      <c r="B125" s="88" t="s">
        <v>125</v>
      </c>
      <c r="C125" s="89" t="s">
        <v>291</v>
      </c>
      <c r="D125" s="85" t="s">
        <v>183</v>
      </c>
      <c r="E125" s="111" t="s">
        <v>292</v>
      </c>
      <c r="F125" s="91" t="s">
        <v>293</v>
      </c>
      <c r="G125" s="53" t="s">
        <v>82</v>
      </c>
      <c r="H125" s="53" t="s">
        <v>265</v>
      </c>
      <c r="I125" s="53" t="s">
        <v>294</v>
      </c>
      <c r="J125" s="92" t="s">
        <v>287</v>
      </c>
      <c r="K125" s="92" t="s">
        <v>116</v>
      </c>
      <c r="L125" s="91" t="s">
        <v>295</v>
      </c>
      <c r="M125" s="91" t="s">
        <v>203</v>
      </c>
    </row>
    <row r="126" spans="1:13" s="104" customFormat="1" x14ac:dyDescent="0.35">
      <c r="A126" s="81" t="s">
        <v>87</v>
      </c>
      <c r="B126" s="82"/>
      <c r="C126" s="82"/>
      <c r="D126" s="83"/>
      <c r="E126" s="83" t="s">
        <v>88</v>
      </c>
      <c r="F126" s="83"/>
      <c r="G126" s="87"/>
      <c r="H126" s="83"/>
      <c r="I126" s="87"/>
      <c r="J126" s="86" t="s">
        <v>228</v>
      </c>
      <c r="K126" s="86" t="s">
        <v>228</v>
      </c>
      <c r="L126" s="53"/>
      <c r="M126" s="87"/>
    </row>
    <row r="127" spans="1:13" x14ac:dyDescent="0.35">
      <c r="A127" s="39"/>
      <c r="B127" s="40"/>
      <c r="C127" s="41"/>
      <c r="D127" s="42"/>
      <c r="E127" s="42"/>
      <c r="F127" s="42"/>
      <c r="G127" s="61"/>
      <c r="H127" s="61"/>
      <c r="I127" s="61"/>
      <c r="J127" s="61"/>
      <c r="K127" s="61"/>
      <c r="L127" s="61"/>
      <c r="M127" s="61"/>
    </row>
    <row r="128" spans="1:13" x14ac:dyDescent="0.35">
      <c r="A128" s="12" t="s">
        <v>296</v>
      </c>
      <c r="B128" s="62"/>
      <c r="C128" s="46"/>
      <c r="D128" s="47"/>
      <c r="E128" s="47"/>
      <c r="F128" s="47"/>
      <c r="G128" s="95"/>
      <c r="H128" s="95"/>
      <c r="I128" s="95"/>
      <c r="J128" s="95"/>
      <c r="K128" s="95"/>
      <c r="L128" s="95"/>
      <c r="M128" s="95"/>
    </row>
    <row r="129" spans="1:13" ht="77.5" x14ac:dyDescent="0.35">
      <c r="A129" s="50" t="s">
        <v>297</v>
      </c>
      <c r="B129" s="40"/>
      <c r="C129" s="41"/>
      <c r="D129" s="42"/>
      <c r="E129" s="42"/>
      <c r="F129" s="42"/>
      <c r="G129" s="61"/>
      <c r="H129" s="61"/>
      <c r="I129" s="61"/>
      <c r="J129" s="112" t="s">
        <v>298</v>
      </c>
      <c r="K129" s="61"/>
      <c r="L129" s="61"/>
      <c r="M129" s="61"/>
    </row>
    <row r="130" spans="1:13" x14ac:dyDescent="0.35">
      <c r="A130" s="113" t="s">
        <v>299</v>
      </c>
      <c r="B130" s="114">
        <v>90850060005930</v>
      </c>
      <c r="C130" s="115" t="s">
        <v>40</v>
      </c>
      <c r="D130" s="116">
        <v>65200010108220</v>
      </c>
      <c r="E130" s="116"/>
      <c r="F130" s="117">
        <v>9021003030</v>
      </c>
      <c r="G130" s="118" t="s">
        <v>300</v>
      </c>
      <c r="H130" s="118" t="s">
        <v>301</v>
      </c>
      <c r="I130" s="118" t="s">
        <v>302</v>
      </c>
      <c r="J130" s="119">
        <v>69097094312</v>
      </c>
      <c r="K130" s="119">
        <v>62332014231</v>
      </c>
      <c r="L130" s="120" t="s">
        <v>300</v>
      </c>
      <c r="M130" s="121" t="s">
        <v>303</v>
      </c>
    </row>
    <row r="131" spans="1:13" ht="31" x14ac:dyDescent="0.35">
      <c r="A131" s="113" t="s">
        <v>304</v>
      </c>
      <c r="B131" s="122" t="s">
        <v>305</v>
      </c>
      <c r="C131" s="115" t="s">
        <v>40</v>
      </c>
      <c r="D131" s="117" t="s">
        <v>306</v>
      </c>
      <c r="E131" s="123" t="s">
        <v>307</v>
      </c>
      <c r="F131" s="117" t="s">
        <v>308</v>
      </c>
      <c r="G131" s="124" t="s">
        <v>309</v>
      </c>
      <c r="H131" s="124" t="s">
        <v>310</v>
      </c>
      <c r="I131" s="125" t="s">
        <v>311</v>
      </c>
      <c r="J131" s="126" t="s">
        <v>312</v>
      </c>
      <c r="K131" s="127" t="s">
        <v>313</v>
      </c>
      <c r="L131" s="121" t="s">
        <v>314</v>
      </c>
      <c r="M131" s="121" t="s">
        <v>315</v>
      </c>
    </row>
    <row r="132" spans="1:13" x14ac:dyDescent="0.35">
      <c r="A132" s="113" t="s">
        <v>316</v>
      </c>
      <c r="B132" s="122" t="s">
        <v>317</v>
      </c>
      <c r="C132" s="115" t="s">
        <v>40</v>
      </c>
      <c r="D132" s="117" t="s">
        <v>318</v>
      </c>
      <c r="E132" s="117" t="s">
        <v>319</v>
      </c>
      <c r="F132" s="117" t="s">
        <v>320</v>
      </c>
      <c r="G132" s="128" t="s">
        <v>321</v>
      </c>
      <c r="H132" s="118" t="s">
        <v>322</v>
      </c>
      <c r="I132" s="129" t="s">
        <v>321</v>
      </c>
      <c r="J132" s="118" t="s">
        <v>323</v>
      </c>
      <c r="K132" s="119" t="s">
        <v>324</v>
      </c>
      <c r="L132" s="121" t="s">
        <v>325</v>
      </c>
      <c r="M132" s="121" t="s">
        <v>320</v>
      </c>
    </row>
    <row r="133" spans="1:13" x14ac:dyDescent="0.35">
      <c r="A133" s="113" t="s">
        <v>87</v>
      </c>
      <c r="B133" s="122" t="s">
        <v>326</v>
      </c>
      <c r="C133" s="115" t="s">
        <v>40</v>
      </c>
      <c r="D133" s="117" t="s">
        <v>327</v>
      </c>
      <c r="E133" s="121" t="s">
        <v>88</v>
      </c>
      <c r="F133" s="121" t="s">
        <v>88</v>
      </c>
      <c r="G133" s="118" t="s">
        <v>88</v>
      </c>
      <c r="H133" s="118" t="s">
        <v>88</v>
      </c>
      <c r="I133" s="118" t="s">
        <v>88</v>
      </c>
      <c r="J133" s="118" t="s">
        <v>323</v>
      </c>
      <c r="K133" s="119" t="s">
        <v>88</v>
      </c>
      <c r="L133" s="121" t="s">
        <v>328</v>
      </c>
      <c r="M133" s="121" t="s">
        <v>88</v>
      </c>
    </row>
    <row r="134" spans="1:13" x14ac:dyDescent="0.35">
      <c r="A134" s="81" t="s">
        <v>299</v>
      </c>
      <c r="B134" s="130">
        <v>39500035100120</v>
      </c>
      <c r="C134" s="64" t="s">
        <v>40</v>
      </c>
      <c r="D134" s="131">
        <v>52557050000140</v>
      </c>
      <c r="E134" s="131"/>
      <c r="F134" s="85">
        <v>2717001500</v>
      </c>
      <c r="G134" s="92" t="s">
        <v>329</v>
      </c>
      <c r="H134" s="92" t="s">
        <v>330</v>
      </c>
      <c r="I134" s="92" t="s">
        <v>331</v>
      </c>
      <c r="J134" s="86">
        <v>16729044315</v>
      </c>
      <c r="K134" s="86">
        <v>13668051502</v>
      </c>
      <c r="L134" s="53" t="s">
        <v>332</v>
      </c>
      <c r="M134" s="91" t="s">
        <v>333</v>
      </c>
    </row>
    <row r="135" spans="1:13" ht="31" x14ac:dyDescent="0.35">
      <c r="A135" s="81" t="s">
        <v>304</v>
      </c>
      <c r="B135" s="89" t="s">
        <v>334</v>
      </c>
      <c r="C135" s="64" t="s">
        <v>40</v>
      </c>
      <c r="D135" s="85" t="s">
        <v>335</v>
      </c>
      <c r="E135" s="90" t="s">
        <v>336</v>
      </c>
      <c r="F135" s="85" t="s">
        <v>337</v>
      </c>
      <c r="G135" s="132" t="s">
        <v>338</v>
      </c>
      <c r="H135" s="132" t="s">
        <v>339</v>
      </c>
      <c r="I135" s="133" t="s">
        <v>340</v>
      </c>
      <c r="J135" s="134" t="s">
        <v>341</v>
      </c>
      <c r="K135" s="135" t="s">
        <v>342</v>
      </c>
      <c r="L135" s="53" t="s">
        <v>343</v>
      </c>
      <c r="M135" s="91" t="s">
        <v>344</v>
      </c>
    </row>
    <row r="136" spans="1:13" ht="31" x14ac:dyDescent="0.35">
      <c r="A136" s="81" t="s">
        <v>316</v>
      </c>
      <c r="B136" s="89" t="s">
        <v>345</v>
      </c>
      <c r="C136" s="64" t="s">
        <v>40</v>
      </c>
      <c r="D136" s="136" t="s">
        <v>346</v>
      </c>
      <c r="E136" s="136" t="s">
        <v>347</v>
      </c>
      <c r="F136" s="85" t="s">
        <v>321</v>
      </c>
      <c r="G136" s="65" t="s">
        <v>348</v>
      </c>
      <c r="H136" s="92" t="s">
        <v>349</v>
      </c>
      <c r="I136" s="87" t="s">
        <v>321</v>
      </c>
      <c r="J136" s="92" t="s">
        <v>323</v>
      </c>
      <c r="K136" s="86" t="s">
        <v>350</v>
      </c>
      <c r="L136" s="53" t="s">
        <v>351</v>
      </c>
      <c r="M136" s="91" t="s">
        <v>320</v>
      </c>
    </row>
    <row r="137" spans="1:13" x14ac:dyDescent="0.35">
      <c r="A137" s="81" t="s">
        <v>87</v>
      </c>
      <c r="B137" s="89" t="s">
        <v>352</v>
      </c>
      <c r="C137" s="64" t="s">
        <v>40</v>
      </c>
      <c r="D137" s="85" t="s">
        <v>228</v>
      </c>
      <c r="E137" s="131" t="s">
        <v>88</v>
      </c>
      <c r="F137" s="91" t="s">
        <v>88</v>
      </c>
      <c r="G137" s="92" t="s">
        <v>88</v>
      </c>
      <c r="H137" s="92" t="s">
        <v>88</v>
      </c>
      <c r="I137" s="92" t="s">
        <v>88</v>
      </c>
      <c r="J137" s="92" t="s">
        <v>323</v>
      </c>
      <c r="K137" s="86" t="s">
        <v>88</v>
      </c>
      <c r="L137" s="53" t="s">
        <v>204</v>
      </c>
      <c r="M137" s="91" t="s">
        <v>88</v>
      </c>
    </row>
    <row r="138" spans="1:13" x14ac:dyDescent="0.35">
      <c r="A138" s="113" t="s">
        <v>299</v>
      </c>
      <c r="B138" s="114">
        <v>39500035100120</v>
      </c>
      <c r="C138" s="115" t="s">
        <v>40</v>
      </c>
      <c r="D138" s="116">
        <v>67701060707220</v>
      </c>
      <c r="E138" s="116"/>
      <c r="F138" s="117">
        <v>3940006010</v>
      </c>
      <c r="G138" s="118" t="s">
        <v>301</v>
      </c>
      <c r="H138" s="118" t="s">
        <v>329</v>
      </c>
      <c r="I138" s="118" t="s">
        <v>353</v>
      </c>
      <c r="J138" s="137" t="s">
        <v>354</v>
      </c>
      <c r="K138" s="119">
        <v>68462048619</v>
      </c>
      <c r="L138" s="120" t="s">
        <v>355</v>
      </c>
      <c r="M138" s="121" t="s">
        <v>356</v>
      </c>
    </row>
    <row r="139" spans="1:13" ht="31" x14ac:dyDescent="0.35">
      <c r="A139" s="113" t="s">
        <v>304</v>
      </c>
      <c r="B139" s="122" t="s">
        <v>334</v>
      </c>
      <c r="C139" s="115" t="s">
        <v>40</v>
      </c>
      <c r="D139" s="117" t="s">
        <v>357</v>
      </c>
      <c r="E139" s="123" t="s">
        <v>358</v>
      </c>
      <c r="F139" s="117" t="s">
        <v>359</v>
      </c>
      <c r="G139" s="124" t="s">
        <v>310</v>
      </c>
      <c r="H139" s="124" t="s">
        <v>338</v>
      </c>
      <c r="I139" s="125" t="s">
        <v>360</v>
      </c>
      <c r="J139" s="126" t="s">
        <v>361</v>
      </c>
      <c r="K139" s="117" t="s">
        <v>362</v>
      </c>
      <c r="L139" s="120" t="s">
        <v>363</v>
      </c>
      <c r="M139" s="121" t="s">
        <v>364</v>
      </c>
    </row>
    <row r="140" spans="1:13" ht="62" x14ac:dyDescent="0.35">
      <c r="A140" s="113" t="s">
        <v>316</v>
      </c>
      <c r="B140" s="122" t="s">
        <v>365</v>
      </c>
      <c r="C140" s="115" t="s">
        <v>40</v>
      </c>
      <c r="D140" s="117" t="s">
        <v>366</v>
      </c>
      <c r="E140" s="117" t="s">
        <v>367</v>
      </c>
      <c r="F140" s="117" t="s">
        <v>368</v>
      </c>
      <c r="G140" s="128" t="s">
        <v>322</v>
      </c>
      <c r="H140" s="118" t="s">
        <v>369</v>
      </c>
      <c r="I140" s="129" t="s">
        <v>319</v>
      </c>
      <c r="J140" s="118" t="s">
        <v>323</v>
      </c>
      <c r="K140" s="119" t="s">
        <v>370</v>
      </c>
      <c r="L140" s="120" t="s">
        <v>325</v>
      </c>
      <c r="M140" s="121" t="s">
        <v>320</v>
      </c>
    </row>
    <row r="141" spans="1:13" ht="31" x14ac:dyDescent="0.35">
      <c r="A141" s="113" t="s">
        <v>87</v>
      </c>
      <c r="B141" s="122" t="s">
        <v>352</v>
      </c>
      <c r="C141" s="115" t="s">
        <v>40</v>
      </c>
      <c r="D141" s="117" t="s">
        <v>228</v>
      </c>
      <c r="E141" s="116" t="s">
        <v>88</v>
      </c>
      <c r="F141" s="121" t="s">
        <v>371</v>
      </c>
      <c r="G141" s="118" t="s">
        <v>88</v>
      </c>
      <c r="H141" s="118" t="s">
        <v>88</v>
      </c>
      <c r="I141" s="118" t="s">
        <v>204</v>
      </c>
      <c r="J141" s="118" t="s">
        <v>323</v>
      </c>
      <c r="K141" s="119" t="s">
        <v>88</v>
      </c>
      <c r="L141" s="120" t="s">
        <v>204</v>
      </c>
      <c r="M141" s="121" t="s">
        <v>88</v>
      </c>
    </row>
    <row r="142" spans="1:13" x14ac:dyDescent="0.35">
      <c r="A142" s="81" t="s">
        <v>299</v>
      </c>
      <c r="B142" s="130">
        <v>39500035100120</v>
      </c>
      <c r="C142" s="64" t="s">
        <v>40</v>
      </c>
      <c r="D142" s="131">
        <v>72600057000145</v>
      </c>
      <c r="E142" s="131"/>
      <c r="F142" s="85">
        <v>5925001500</v>
      </c>
      <c r="G142" s="92" t="s">
        <v>330</v>
      </c>
      <c r="H142" s="92" t="s">
        <v>372</v>
      </c>
      <c r="I142" s="92" t="s">
        <v>300</v>
      </c>
      <c r="J142" s="138" t="s">
        <v>373</v>
      </c>
      <c r="K142" s="86">
        <v>64980041209</v>
      </c>
      <c r="L142" s="53" t="s">
        <v>374</v>
      </c>
      <c r="M142" s="91" t="s">
        <v>375</v>
      </c>
    </row>
    <row r="143" spans="1:13" ht="31" x14ac:dyDescent="0.35">
      <c r="A143" s="81" t="s">
        <v>304</v>
      </c>
      <c r="B143" s="89" t="s">
        <v>334</v>
      </c>
      <c r="C143" s="64" t="s">
        <v>40</v>
      </c>
      <c r="D143" s="85" t="s">
        <v>376</v>
      </c>
      <c r="E143" s="90" t="s">
        <v>377</v>
      </c>
      <c r="F143" s="85" t="s">
        <v>378</v>
      </c>
      <c r="G143" s="132" t="s">
        <v>339</v>
      </c>
      <c r="H143" s="132" t="s">
        <v>379</v>
      </c>
      <c r="I143" s="133" t="s">
        <v>309</v>
      </c>
      <c r="J143" s="134" t="s">
        <v>380</v>
      </c>
      <c r="K143" s="85" t="s">
        <v>381</v>
      </c>
      <c r="L143" s="53" t="s">
        <v>382</v>
      </c>
      <c r="M143" s="91" t="s">
        <v>383</v>
      </c>
    </row>
    <row r="144" spans="1:13" ht="31" x14ac:dyDescent="0.35">
      <c r="A144" s="81" t="s">
        <v>316</v>
      </c>
      <c r="B144" s="89" t="s">
        <v>384</v>
      </c>
      <c r="C144" s="64" t="s">
        <v>40</v>
      </c>
      <c r="D144" s="85" t="s">
        <v>385</v>
      </c>
      <c r="E144" s="85" t="s">
        <v>386</v>
      </c>
      <c r="F144" s="85" t="s">
        <v>387</v>
      </c>
      <c r="G144" s="65" t="s">
        <v>349</v>
      </c>
      <c r="H144" s="92" t="s">
        <v>322</v>
      </c>
      <c r="I144" s="87" t="s">
        <v>388</v>
      </c>
      <c r="J144" s="92" t="s">
        <v>323</v>
      </c>
      <c r="K144" s="86" t="s">
        <v>389</v>
      </c>
      <c r="L144" s="53" t="s">
        <v>390</v>
      </c>
      <c r="M144" s="91" t="s">
        <v>391</v>
      </c>
    </row>
    <row r="145" spans="1:13" x14ac:dyDescent="0.35">
      <c r="A145" s="81" t="s">
        <v>87</v>
      </c>
      <c r="B145" s="89" t="s">
        <v>352</v>
      </c>
      <c r="C145" s="64" t="s">
        <v>40</v>
      </c>
      <c r="D145" s="85" t="s">
        <v>228</v>
      </c>
      <c r="E145" s="131" t="s">
        <v>88</v>
      </c>
      <c r="F145" s="85" t="s">
        <v>88</v>
      </c>
      <c r="G145" s="92" t="s">
        <v>88</v>
      </c>
      <c r="H145" s="92" t="s">
        <v>88</v>
      </c>
      <c r="I145" s="92" t="s">
        <v>88</v>
      </c>
      <c r="J145" s="92" t="s">
        <v>323</v>
      </c>
      <c r="K145" s="86" t="s">
        <v>88</v>
      </c>
      <c r="L145" s="53" t="s">
        <v>328</v>
      </c>
      <c r="M145" s="91" t="s">
        <v>88</v>
      </c>
    </row>
    <row r="146" spans="1:13" x14ac:dyDescent="0.35">
      <c r="A146" s="113" t="s">
        <v>299</v>
      </c>
      <c r="B146" s="114">
        <v>86720020001620</v>
      </c>
      <c r="C146" s="115" t="s">
        <v>40</v>
      </c>
      <c r="D146" s="116">
        <v>27170070000310</v>
      </c>
      <c r="E146" s="116"/>
      <c r="F146" s="117">
        <v>6610052500</v>
      </c>
      <c r="G146" s="118" t="s">
        <v>392</v>
      </c>
      <c r="H146" s="118" t="s">
        <v>393</v>
      </c>
      <c r="I146" s="118" t="s">
        <v>394</v>
      </c>
      <c r="J146" s="119">
        <v>69238101302</v>
      </c>
      <c r="K146" s="119">
        <v>65649030302</v>
      </c>
      <c r="L146" s="120" t="s">
        <v>395</v>
      </c>
      <c r="M146" s="121" t="s">
        <v>396</v>
      </c>
    </row>
    <row r="147" spans="1:13" x14ac:dyDescent="0.35">
      <c r="A147" s="113" t="s">
        <v>304</v>
      </c>
      <c r="B147" s="122" t="s">
        <v>397</v>
      </c>
      <c r="C147" s="115" t="s">
        <v>40</v>
      </c>
      <c r="D147" s="117" t="s">
        <v>398</v>
      </c>
      <c r="E147" s="139" t="s">
        <v>399</v>
      </c>
      <c r="F147" s="117" t="s">
        <v>400</v>
      </c>
      <c r="G147" s="124" t="s">
        <v>401</v>
      </c>
      <c r="H147" s="124" t="s">
        <v>402</v>
      </c>
      <c r="I147" s="125" t="s">
        <v>403</v>
      </c>
      <c r="J147" s="126" t="s">
        <v>404</v>
      </c>
      <c r="K147" s="117" t="s">
        <v>405</v>
      </c>
      <c r="L147" s="120" t="s">
        <v>406</v>
      </c>
      <c r="M147" s="121" t="s">
        <v>407</v>
      </c>
    </row>
    <row r="148" spans="1:13" ht="31" x14ac:dyDescent="0.35">
      <c r="A148" s="113" t="s">
        <v>316</v>
      </c>
      <c r="B148" s="122" t="s">
        <v>408</v>
      </c>
      <c r="C148" s="115" t="s">
        <v>40</v>
      </c>
      <c r="D148" s="117" t="s">
        <v>409</v>
      </c>
      <c r="E148" s="117" t="s">
        <v>410</v>
      </c>
      <c r="F148" s="117" t="s">
        <v>320</v>
      </c>
      <c r="G148" s="128" t="s">
        <v>369</v>
      </c>
      <c r="H148" s="118" t="s">
        <v>411</v>
      </c>
      <c r="I148" s="129" t="s">
        <v>412</v>
      </c>
      <c r="J148" s="118" t="s">
        <v>323</v>
      </c>
      <c r="K148" s="119" t="s">
        <v>413</v>
      </c>
      <c r="L148" s="120" t="s">
        <v>414</v>
      </c>
      <c r="M148" s="121" t="s">
        <v>415</v>
      </c>
    </row>
    <row r="149" spans="1:13" ht="31" x14ac:dyDescent="0.35">
      <c r="A149" s="113" t="s">
        <v>87</v>
      </c>
      <c r="B149" s="122" t="s">
        <v>416</v>
      </c>
      <c r="C149" s="115" t="s">
        <v>40</v>
      </c>
      <c r="D149" s="117" t="s">
        <v>371</v>
      </c>
      <c r="E149" s="116" t="s">
        <v>88</v>
      </c>
      <c r="F149" s="117" t="s">
        <v>88</v>
      </c>
      <c r="G149" s="118" t="s">
        <v>204</v>
      </c>
      <c r="H149" s="118" t="s">
        <v>88</v>
      </c>
      <c r="I149" s="118" t="s">
        <v>204</v>
      </c>
      <c r="J149" s="118" t="s">
        <v>323</v>
      </c>
      <c r="K149" s="119" t="s">
        <v>88</v>
      </c>
      <c r="L149" s="120" t="s">
        <v>328</v>
      </c>
      <c r="M149" s="121" t="s">
        <v>88</v>
      </c>
    </row>
    <row r="150" spans="1:13" x14ac:dyDescent="0.35">
      <c r="A150" s="81" t="s">
        <v>299</v>
      </c>
      <c r="B150" s="130">
        <v>90150030002020</v>
      </c>
      <c r="C150" s="64" t="s">
        <v>40</v>
      </c>
      <c r="D150" s="131" t="s">
        <v>417</v>
      </c>
      <c r="E150" s="131"/>
      <c r="F150" s="85">
        <v>8337006000</v>
      </c>
      <c r="G150" s="92" t="s">
        <v>418</v>
      </c>
      <c r="H150" s="92" t="s">
        <v>419</v>
      </c>
      <c r="I150" s="92" t="s">
        <v>420</v>
      </c>
      <c r="J150" s="86">
        <v>64764075030</v>
      </c>
      <c r="K150" s="86">
        <v>72205001590</v>
      </c>
      <c r="L150" s="53" t="s">
        <v>421</v>
      </c>
      <c r="M150" s="91" t="s">
        <v>422</v>
      </c>
    </row>
    <row r="151" spans="1:13" ht="31" x14ac:dyDescent="0.35">
      <c r="A151" s="81" t="s">
        <v>304</v>
      </c>
      <c r="B151" s="89" t="s">
        <v>423</v>
      </c>
      <c r="C151" s="64" t="s">
        <v>40</v>
      </c>
      <c r="D151" s="85" t="s">
        <v>424</v>
      </c>
      <c r="E151" s="140" t="s">
        <v>425</v>
      </c>
      <c r="F151" s="85" t="s">
        <v>426</v>
      </c>
      <c r="G151" s="132" t="s">
        <v>427</v>
      </c>
      <c r="H151" s="132" t="s">
        <v>307</v>
      </c>
      <c r="I151" s="133" t="s">
        <v>428</v>
      </c>
      <c r="J151" s="134" t="s">
        <v>429</v>
      </c>
      <c r="K151" s="135" t="s">
        <v>430</v>
      </c>
      <c r="L151" s="53" t="s">
        <v>431</v>
      </c>
      <c r="M151" s="91" t="s">
        <v>432</v>
      </c>
    </row>
    <row r="152" spans="1:13" ht="62" x14ac:dyDescent="0.35">
      <c r="A152" s="81" t="s">
        <v>316</v>
      </c>
      <c r="B152" s="89" t="s">
        <v>433</v>
      </c>
      <c r="C152" s="64" t="s">
        <v>40</v>
      </c>
      <c r="D152" s="136" t="s">
        <v>434</v>
      </c>
      <c r="E152" s="136" t="s">
        <v>410</v>
      </c>
      <c r="F152" s="85" t="s">
        <v>435</v>
      </c>
      <c r="G152" s="65" t="s">
        <v>321</v>
      </c>
      <c r="H152" s="91" t="s">
        <v>436</v>
      </c>
      <c r="I152" s="87" t="s">
        <v>321</v>
      </c>
      <c r="J152" s="92" t="s">
        <v>323</v>
      </c>
      <c r="K152" s="86" t="s">
        <v>389</v>
      </c>
      <c r="L152" s="53" t="s">
        <v>437</v>
      </c>
      <c r="M152" s="91" t="s">
        <v>438</v>
      </c>
    </row>
    <row r="153" spans="1:13" ht="31" x14ac:dyDescent="0.35">
      <c r="A153" s="81" t="s">
        <v>87</v>
      </c>
      <c r="B153" s="89" t="s">
        <v>439</v>
      </c>
      <c r="C153" s="64" t="s">
        <v>40</v>
      </c>
      <c r="D153" s="85" t="s">
        <v>228</v>
      </c>
      <c r="E153" s="131" t="s">
        <v>88</v>
      </c>
      <c r="F153" s="85" t="s">
        <v>88</v>
      </c>
      <c r="G153" s="92" t="s">
        <v>204</v>
      </c>
      <c r="H153" s="92" t="s">
        <v>88</v>
      </c>
      <c r="I153" s="92" t="s">
        <v>88</v>
      </c>
      <c r="J153" s="92" t="s">
        <v>323</v>
      </c>
      <c r="K153" s="86" t="s">
        <v>88</v>
      </c>
      <c r="L153" s="53" t="s">
        <v>328</v>
      </c>
      <c r="M153" s="91" t="s">
        <v>88</v>
      </c>
    </row>
    <row r="154" spans="1:13" x14ac:dyDescent="0.35">
      <c r="A154" s="113" t="s">
        <v>299</v>
      </c>
      <c r="B154" s="114">
        <v>90150030002020</v>
      </c>
      <c r="C154" s="115" t="s">
        <v>40</v>
      </c>
      <c r="D154" s="116" t="s">
        <v>440</v>
      </c>
      <c r="E154" s="116"/>
      <c r="F154" s="117">
        <v>4240101510</v>
      </c>
      <c r="G154" s="118" t="s">
        <v>441</v>
      </c>
      <c r="H154" s="118" t="s">
        <v>442</v>
      </c>
      <c r="I154" s="118" t="s">
        <v>354</v>
      </c>
      <c r="J154" s="119">
        <v>61958180101</v>
      </c>
      <c r="K154" s="119">
        <v>50458014130</v>
      </c>
      <c r="L154" s="120" t="s">
        <v>329</v>
      </c>
      <c r="M154" s="121" t="s">
        <v>443</v>
      </c>
    </row>
    <row r="155" spans="1:13" ht="31" x14ac:dyDescent="0.35">
      <c r="A155" s="113" t="s">
        <v>304</v>
      </c>
      <c r="B155" s="122" t="s">
        <v>423</v>
      </c>
      <c r="C155" s="115" t="s">
        <v>40</v>
      </c>
      <c r="D155" s="117" t="s">
        <v>444</v>
      </c>
      <c r="E155" s="123" t="s">
        <v>445</v>
      </c>
      <c r="F155" s="117" t="s">
        <v>446</v>
      </c>
      <c r="G155" s="124" t="s">
        <v>447</v>
      </c>
      <c r="H155" s="124" t="s">
        <v>448</v>
      </c>
      <c r="I155" s="125" t="s">
        <v>449</v>
      </c>
      <c r="J155" s="126" t="s">
        <v>450</v>
      </c>
      <c r="K155" s="117" t="s">
        <v>451</v>
      </c>
      <c r="L155" s="120" t="s">
        <v>452</v>
      </c>
      <c r="M155" s="121" t="s">
        <v>453</v>
      </c>
    </row>
    <row r="156" spans="1:13" ht="77.5" x14ac:dyDescent="0.35">
      <c r="A156" s="113" t="s">
        <v>316</v>
      </c>
      <c r="B156" s="122" t="s">
        <v>433</v>
      </c>
      <c r="C156" s="115" t="s">
        <v>40</v>
      </c>
      <c r="D156" s="117" t="s">
        <v>409</v>
      </c>
      <c r="E156" s="117" t="s">
        <v>454</v>
      </c>
      <c r="F156" s="117" t="s">
        <v>455</v>
      </c>
      <c r="G156" s="128" t="s">
        <v>319</v>
      </c>
      <c r="H156" s="121" t="s">
        <v>456</v>
      </c>
      <c r="I156" s="141" t="s">
        <v>457</v>
      </c>
      <c r="J156" s="118" t="s">
        <v>323</v>
      </c>
      <c r="K156" s="119" t="s">
        <v>410</v>
      </c>
      <c r="L156" s="120" t="s">
        <v>458</v>
      </c>
      <c r="M156" s="121" t="s">
        <v>320</v>
      </c>
    </row>
    <row r="157" spans="1:13" ht="31" x14ac:dyDescent="0.35">
      <c r="A157" s="113" t="s">
        <v>87</v>
      </c>
      <c r="B157" s="122" t="s">
        <v>459</v>
      </c>
      <c r="C157" s="115" t="s">
        <v>40</v>
      </c>
      <c r="D157" s="117" t="s">
        <v>371</v>
      </c>
      <c r="E157" s="116" t="s">
        <v>88</v>
      </c>
      <c r="F157" s="117" t="s">
        <v>88</v>
      </c>
      <c r="G157" s="118" t="s">
        <v>460</v>
      </c>
      <c r="H157" s="118" t="s">
        <v>88</v>
      </c>
      <c r="I157" s="118" t="s">
        <v>204</v>
      </c>
      <c r="J157" s="118" t="s">
        <v>323</v>
      </c>
      <c r="K157" s="119" t="s">
        <v>88</v>
      </c>
      <c r="L157" s="120" t="s">
        <v>204</v>
      </c>
      <c r="M157" s="121" t="s">
        <v>88</v>
      </c>
    </row>
    <row r="158" spans="1:13" x14ac:dyDescent="0.35">
      <c r="A158" s="81" t="s">
        <v>299</v>
      </c>
      <c r="B158" s="130">
        <v>52557050000120</v>
      </c>
      <c r="C158" s="64" t="s">
        <v>40</v>
      </c>
      <c r="D158" s="131" t="s">
        <v>461</v>
      </c>
      <c r="E158" s="131"/>
      <c r="F158" s="85">
        <v>6627001500</v>
      </c>
      <c r="G158" s="92" t="s">
        <v>462</v>
      </c>
      <c r="H158" s="92" t="s">
        <v>463</v>
      </c>
      <c r="I158" s="92" t="s">
        <v>464</v>
      </c>
      <c r="J158" s="86">
        <v>27241011403</v>
      </c>
      <c r="K158" s="86">
        <v>68645049154</v>
      </c>
      <c r="L158" s="53" t="s">
        <v>465</v>
      </c>
      <c r="M158" s="91" t="s">
        <v>466</v>
      </c>
    </row>
    <row r="159" spans="1:13" ht="31" x14ac:dyDescent="0.35">
      <c r="A159" s="81" t="s">
        <v>304</v>
      </c>
      <c r="B159" s="89" t="s">
        <v>467</v>
      </c>
      <c r="C159" s="64" t="s">
        <v>40</v>
      </c>
      <c r="D159" s="85" t="s">
        <v>468</v>
      </c>
      <c r="E159" s="90" t="s">
        <v>469</v>
      </c>
      <c r="F159" s="85" t="s">
        <v>470</v>
      </c>
      <c r="G159" s="132" t="s">
        <v>471</v>
      </c>
      <c r="H159" s="132" t="s">
        <v>472</v>
      </c>
      <c r="I159" s="133" t="s">
        <v>473</v>
      </c>
      <c r="J159" s="134" t="s">
        <v>474</v>
      </c>
      <c r="K159" s="85" t="s">
        <v>475</v>
      </c>
      <c r="L159" s="53" t="s">
        <v>476</v>
      </c>
      <c r="M159" s="91" t="s">
        <v>477</v>
      </c>
    </row>
    <row r="160" spans="1:13" x14ac:dyDescent="0.35">
      <c r="A160" s="81" t="s">
        <v>316</v>
      </c>
      <c r="B160" s="89" t="s">
        <v>478</v>
      </c>
      <c r="C160" s="64" t="s">
        <v>40</v>
      </c>
      <c r="D160" s="136" t="s">
        <v>409</v>
      </c>
      <c r="E160" s="136" t="s">
        <v>479</v>
      </c>
      <c r="F160" s="85" t="s">
        <v>480</v>
      </c>
      <c r="G160" s="65" t="s">
        <v>321</v>
      </c>
      <c r="H160" s="92" t="s">
        <v>481</v>
      </c>
      <c r="I160" s="87" t="s">
        <v>482</v>
      </c>
      <c r="J160" s="92" t="s">
        <v>323</v>
      </c>
      <c r="K160" s="86" t="s">
        <v>483</v>
      </c>
      <c r="L160" s="53" t="s">
        <v>484</v>
      </c>
      <c r="M160" s="91" t="s">
        <v>370</v>
      </c>
    </row>
    <row r="161" spans="1:13" ht="31" x14ac:dyDescent="0.35">
      <c r="A161" s="81" t="s">
        <v>87</v>
      </c>
      <c r="B161" s="89" t="s">
        <v>352</v>
      </c>
      <c r="C161" s="64" t="s">
        <v>40</v>
      </c>
      <c r="D161" s="85" t="s">
        <v>371</v>
      </c>
      <c r="E161" s="131" t="s">
        <v>88</v>
      </c>
      <c r="F161" s="85" t="s">
        <v>88</v>
      </c>
      <c r="G161" s="92" t="s">
        <v>204</v>
      </c>
      <c r="H161" s="92" t="s">
        <v>88</v>
      </c>
      <c r="I161" s="92" t="s">
        <v>88</v>
      </c>
      <c r="J161" s="92" t="s">
        <v>323</v>
      </c>
      <c r="K161" s="86" t="s">
        <v>88</v>
      </c>
      <c r="L161" s="53" t="s">
        <v>328</v>
      </c>
      <c r="M161" s="91" t="s">
        <v>88</v>
      </c>
    </row>
    <row r="162" spans="1:13" x14ac:dyDescent="0.35">
      <c r="A162" s="113" t="s">
        <v>299</v>
      </c>
      <c r="B162" s="114">
        <v>23100030004050</v>
      </c>
      <c r="C162" s="115" t="s">
        <v>40</v>
      </c>
      <c r="D162" s="116" t="s">
        <v>485</v>
      </c>
      <c r="E162" s="116"/>
      <c r="F162" s="117">
        <v>2717007000</v>
      </c>
      <c r="G162" s="118" t="s">
        <v>354</v>
      </c>
      <c r="H162" s="118" t="s">
        <v>486</v>
      </c>
      <c r="I162" s="118" t="s">
        <v>441</v>
      </c>
      <c r="J162" s="142" t="s">
        <v>487</v>
      </c>
      <c r="K162" s="119" t="s">
        <v>488</v>
      </c>
      <c r="L162" s="120" t="s">
        <v>489</v>
      </c>
      <c r="M162" s="121" t="s">
        <v>490</v>
      </c>
    </row>
    <row r="163" spans="1:13" x14ac:dyDescent="0.35">
      <c r="A163" s="113" t="s">
        <v>304</v>
      </c>
      <c r="B163" s="122" t="s">
        <v>491</v>
      </c>
      <c r="C163" s="115" t="s">
        <v>40</v>
      </c>
      <c r="D163" s="117" t="s">
        <v>492</v>
      </c>
      <c r="E163" s="123" t="s">
        <v>493</v>
      </c>
      <c r="F163" s="117" t="s">
        <v>494</v>
      </c>
      <c r="G163" s="124" t="s">
        <v>449</v>
      </c>
      <c r="H163" s="124" t="s">
        <v>495</v>
      </c>
      <c r="I163" s="125" t="s">
        <v>447</v>
      </c>
      <c r="J163" s="128"/>
      <c r="K163" s="117" t="s">
        <v>496</v>
      </c>
      <c r="L163" s="120" t="s">
        <v>497</v>
      </c>
      <c r="M163" s="121" t="s">
        <v>498</v>
      </c>
    </row>
    <row r="164" spans="1:13" ht="31" x14ac:dyDescent="0.35">
      <c r="A164" s="113" t="s">
        <v>316</v>
      </c>
      <c r="B164" s="122" t="s">
        <v>499</v>
      </c>
      <c r="C164" s="115" t="s">
        <v>40</v>
      </c>
      <c r="D164" s="117" t="s">
        <v>500</v>
      </c>
      <c r="E164" s="117" t="s">
        <v>319</v>
      </c>
      <c r="F164" s="117" t="s">
        <v>501</v>
      </c>
      <c r="G164" s="128" t="s">
        <v>502</v>
      </c>
      <c r="H164" s="118" t="s">
        <v>321</v>
      </c>
      <c r="I164" s="129" t="s">
        <v>503</v>
      </c>
      <c r="J164" s="128"/>
      <c r="K164" s="119" t="s">
        <v>504</v>
      </c>
      <c r="L164" s="120" t="s">
        <v>505</v>
      </c>
      <c r="M164" s="121" t="s">
        <v>506</v>
      </c>
    </row>
    <row r="165" spans="1:13" x14ac:dyDescent="0.35">
      <c r="A165" s="113" t="s">
        <v>87</v>
      </c>
      <c r="B165" s="122" t="s">
        <v>352</v>
      </c>
      <c r="C165" s="115" t="s">
        <v>40</v>
      </c>
      <c r="D165" s="117" t="s">
        <v>228</v>
      </c>
      <c r="E165" s="116" t="s">
        <v>88</v>
      </c>
      <c r="F165" s="117" t="s">
        <v>88</v>
      </c>
      <c r="G165" s="118" t="s">
        <v>204</v>
      </c>
      <c r="H165" s="118" t="s">
        <v>88</v>
      </c>
      <c r="I165" s="118" t="s">
        <v>88</v>
      </c>
      <c r="J165" s="128"/>
      <c r="K165" s="119" t="s">
        <v>88</v>
      </c>
      <c r="L165" s="120" t="s">
        <v>88</v>
      </c>
      <c r="M165" s="121" t="s">
        <v>88</v>
      </c>
    </row>
    <row r="166" spans="1:13" x14ac:dyDescent="0.35">
      <c r="A166" s="81" t="s">
        <v>299</v>
      </c>
      <c r="B166" s="130">
        <v>97202012046300</v>
      </c>
      <c r="C166" s="64" t="s">
        <v>40</v>
      </c>
      <c r="D166" s="131">
        <v>61100025100550</v>
      </c>
      <c r="E166" s="131"/>
      <c r="F166" s="85">
        <v>2717007000</v>
      </c>
      <c r="G166" s="92" t="s">
        <v>372</v>
      </c>
      <c r="H166" s="92" t="s">
        <v>300</v>
      </c>
      <c r="I166" s="92" t="s">
        <v>507</v>
      </c>
      <c r="J166" s="143" t="s">
        <v>487</v>
      </c>
      <c r="K166" s="86">
        <v>65162062711</v>
      </c>
      <c r="L166" s="53" t="s">
        <v>508</v>
      </c>
      <c r="M166" s="91" t="s">
        <v>509</v>
      </c>
    </row>
    <row r="167" spans="1:13" ht="31" x14ac:dyDescent="0.35">
      <c r="A167" s="81" t="s">
        <v>304</v>
      </c>
      <c r="B167" s="89" t="s">
        <v>510</v>
      </c>
      <c r="C167" s="64" t="s">
        <v>40</v>
      </c>
      <c r="D167" s="85" t="s">
        <v>511</v>
      </c>
      <c r="E167" s="90" t="s">
        <v>512</v>
      </c>
      <c r="F167" s="85" t="s">
        <v>513</v>
      </c>
      <c r="G167" s="132" t="s">
        <v>379</v>
      </c>
      <c r="H167" s="132" t="s">
        <v>309</v>
      </c>
      <c r="I167" s="133" t="s">
        <v>514</v>
      </c>
      <c r="J167" s="65"/>
      <c r="K167" s="85" t="s">
        <v>515</v>
      </c>
      <c r="L167" s="53" t="s">
        <v>516</v>
      </c>
      <c r="M167" s="91" t="s">
        <v>517</v>
      </c>
    </row>
    <row r="168" spans="1:13" ht="31" x14ac:dyDescent="0.35">
      <c r="A168" s="81" t="s">
        <v>316</v>
      </c>
      <c r="B168" s="89" t="s">
        <v>518</v>
      </c>
      <c r="C168" s="64" t="s">
        <v>40</v>
      </c>
      <c r="D168" s="85" t="s">
        <v>519</v>
      </c>
      <c r="E168" s="85" t="s">
        <v>386</v>
      </c>
      <c r="F168" s="85" t="s">
        <v>501</v>
      </c>
      <c r="G168" s="65" t="s">
        <v>322</v>
      </c>
      <c r="H168" s="92" t="s">
        <v>388</v>
      </c>
      <c r="I168" s="87" t="s">
        <v>321</v>
      </c>
      <c r="J168" s="65"/>
      <c r="K168" s="86" t="s">
        <v>324</v>
      </c>
      <c r="L168" s="53" t="s">
        <v>520</v>
      </c>
      <c r="M168" s="91" t="s">
        <v>521</v>
      </c>
    </row>
    <row r="169" spans="1:13" x14ac:dyDescent="0.35">
      <c r="A169" s="81" t="s">
        <v>87</v>
      </c>
      <c r="B169" s="82" t="s">
        <v>522</v>
      </c>
      <c r="C169" s="64" t="s">
        <v>40</v>
      </c>
      <c r="D169" s="85" t="s">
        <v>327</v>
      </c>
      <c r="E169" s="131" t="s">
        <v>88</v>
      </c>
      <c r="F169" s="91" t="s">
        <v>88</v>
      </c>
      <c r="G169" s="65" t="s">
        <v>88</v>
      </c>
      <c r="H169" s="92" t="s">
        <v>88</v>
      </c>
      <c r="I169" s="65" t="s">
        <v>204</v>
      </c>
      <c r="J169" s="65"/>
      <c r="K169" s="86" t="s">
        <v>88</v>
      </c>
      <c r="L169" s="53" t="s">
        <v>88</v>
      </c>
      <c r="M169" s="91" t="s">
        <v>88</v>
      </c>
    </row>
    <row r="170" spans="1:13" x14ac:dyDescent="0.35">
      <c r="A170" s="39"/>
      <c r="B170" s="40"/>
      <c r="C170" s="41"/>
      <c r="D170" s="42"/>
      <c r="E170" s="42"/>
      <c r="F170" s="42"/>
      <c r="G170" s="61"/>
      <c r="H170" s="61"/>
      <c r="I170" s="61"/>
      <c r="J170" s="61"/>
      <c r="K170" s="61"/>
      <c r="L170" s="61"/>
      <c r="M170" s="61"/>
    </row>
    <row r="171" spans="1:13" x14ac:dyDescent="0.35">
      <c r="A171" s="12" t="s">
        <v>296</v>
      </c>
      <c r="B171" s="62"/>
      <c r="C171" s="46"/>
      <c r="D171" s="47"/>
      <c r="E171" s="47"/>
      <c r="F171" s="47"/>
      <c r="G171" s="95"/>
      <c r="H171" s="95"/>
      <c r="I171" s="95"/>
      <c r="J171" s="95"/>
      <c r="K171" s="95"/>
      <c r="L171" s="95"/>
      <c r="M171" s="95"/>
    </row>
    <row r="172" spans="1:13" ht="34" x14ac:dyDescent="0.35">
      <c r="A172" s="50" t="s">
        <v>523</v>
      </c>
      <c r="B172" s="40"/>
      <c r="C172" s="41"/>
      <c r="D172" s="42"/>
      <c r="E172" s="42"/>
      <c r="F172" s="42"/>
      <c r="G172" s="61"/>
      <c r="H172" s="61"/>
      <c r="I172" s="61"/>
      <c r="J172" s="61"/>
      <c r="K172" s="61"/>
      <c r="L172" s="61"/>
      <c r="M172" s="61"/>
    </row>
    <row r="173" spans="1:13" x14ac:dyDescent="0.35">
      <c r="A173" s="144" t="s">
        <v>299</v>
      </c>
      <c r="B173" s="145" t="s">
        <v>524</v>
      </c>
      <c r="C173" s="146" t="s">
        <v>40</v>
      </c>
      <c r="D173" s="147" t="s">
        <v>525</v>
      </c>
      <c r="E173" s="147"/>
      <c r="F173" s="148">
        <v>6110990210</v>
      </c>
      <c r="G173" s="149" t="s">
        <v>329</v>
      </c>
      <c r="H173" s="148" t="s">
        <v>329</v>
      </c>
      <c r="I173" s="149" t="s">
        <v>302</v>
      </c>
      <c r="J173" s="149" t="s">
        <v>526</v>
      </c>
      <c r="K173" s="150" t="s">
        <v>527</v>
      </c>
      <c r="L173" s="151" t="s">
        <v>528</v>
      </c>
      <c r="M173" s="152" t="s">
        <v>356</v>
      </c>
    </row>
    <row r="174" spans="1:13" ht="31" x14ac:dyDescent="0.35">
      <c r="A174" s="144" t="s">
        <v>304</v>
      </c>
      <c r="B174" s="153" t="s">
        <v>529</v>
      </c>
      <c r="C174" s="146" t="s">
        <v>40</v>
      </c>
      <c r="D174" s="148" t="s">
        <v>530</v>
      </c>
      <c r="E174" s="154" t="s">
        <v>531</v>
      </c>
      <c r="F174" s="148" t="s">
        <v>532</v>
      </c>
      <c r="G174" s="155" t="s">
        <v>338</v>
      </c>
      <c r="H174" s="156" t="s">
        <v>338</v>
      </c>
      <c r="I174" s="157" t="s">
        <v>311</v>
      </c>
      <c r="J174" s="158" t="s">
        <v>361</v>
      </c>
      <c r="K174" s="152" t="s">
        <v>533</v>
      </c>
      <c r="L174" s="159" t="s">
        <v>534</v>
      </c>
      <c r="M174" s="152" t="s">
        <v>344</v>
      </c>
    </row>
    <row r="175" spans="1:13" ht="46.5" x14ac:dyDescent="0.35">
      <c r="A175" s="144" t="s">
        <v>316</v>
      </c>
      <c r="B175" s="153" t="s">
        <v>535</v>
      </c>
      <c r="C175" s="146" t="s">
        <v>40</v>
      </c>
      <c r="D175" s="160" t="s">
        <v>536</v>
      </c>
      <c r="E175" s="160" t="s">
        <v>537</v>
      </c>
      <c r="F175" s="148" t="s">
        <v>538</v>
      </c>
      <c r="G175" s="149" t="s">
        <v>348</v>
      </c>
      <c r="H175" s="152" t="s">
        <v>369</v>
      </c>
      <c r="I175" s="161" t="s">
        <v>321</v>
      </c>
      <c r="J175" s="149" t="s">
        <v>323</v>
      </c>
      <c r="K175" s="149" t="s">
        <v>539</v>
      </c>
      <c r="L175" s="159" t="s">
        <v>540</v>
      </c>
      <c r="M175" s="152" t="s">
        <v>320</v>
      </c>
    </row>
    <row r="176" spans="1:13" x14ac:dyDescent="0.35">
      <c r="A176" s="144" t="s">
        <v>87</v>
      </c>
      <c r="B176" s="162" t="s">
        <v>40</v>
      </c>
      <c r="C176" s="146" t="s">
        <v>40</v>
      </c>
      <c r="D176" s="147" t="s">
        <v>40</v>
      </c>
      <c r="E176" s="147" t="s">
        <v>88</v>
      </c>
      <c r="F176" s="148" t="s">
        <v>541</v>
      </c>
      <c r="G176" s="149"/>
      <c r="H176" s="148"/>
      <c r="I176" s="161"/>
      <c r="J176" s="149" t="s">
        <v>542</v>
      </c>
      <c r="K176" s="149" t="s">
        <v>543</v>
      </c>
      <c r="L176" s="151"/>
      <c r="M176" s="152" t="s">
        <v>88</v>
      </c>
    </row>
    <row r="177" spans="1:13" x14ac:dyDescent="0.35">
      <c r="A177" s="81" t="s">
        <v>299</v>
      </c>
      <c r="B177" s="130">
        <v>86720020001620</v>
      </c>
      <c r="C177" s="64" t="s">
        <v>40</v>
      </c>
      <c r="D177" s="131">
        <v>52450045000120</v>
      </c>
      <c r="E177" s="131"/>
      <c r="F177" s="85">
        <v>2717001500</v>
      </c>
      <c r="G177" s="92" t="s">
        <v>301</v>
      </c>
      <c r="H177" s="85" t="s">
        <v>301</v>
      </c>
      <c r="I177" s="92" t="s">
        <v>331</v>
      </c>
      <c r="J177" s="92" t="s">
        <v>544</v>
      </c>
      <c r="K177" s="86" t="s">
        <v>545</v>
      </c>
      <c r="L177" s="163" t="s">
        <v>462</v>
      </c>
      <c r="M177" s="91" t="s">
        <v>375</v>
      </c>
    </row>
    <row r="178" spans="1:13" ht="31" x14ac:dyDescent="0.35">
      <c r="A178" s="81" t="s">
        <v>304</v>
      </c>
      <c r="B178" s="89" t="s">
        <v>397</v>
      </c>
      <c r="C178" s="64" t="s">
        <v>40</v>
      </c>
      <c r="D178" s="85" t="s">
        <v>546</v>
      </c>
      <c r="E178" s="90" t="s">
        <v>547</v>
      </c>
      <c r="F178" s="85" t="s">
        <v>548</v>
      </c>
      <c r="G178" s="132" t="s">
        <v>310</v>
      </c>
      <c r="H178" s="164" t="s">
        <v>310</v>
      </c>
      <c r="I178" s="133" t="s">
        <v>340</v>
      </c>
      <c r="J178" s="134" t="s">
        <v>380</v>
      </c>
      <c r="K178" s="91" t="s">
        <v>549</v>
      </c>
      <c r="L178" s="53" t="s">
        <v>550</v>
      </c>
      <c r="M178" s="91" t="s">
        <v>383</v>
      </c>
    </row>
    <row r="179" spans="1:13" ht="31" x14ac:dyDescent="0.35">
      <c r="A179" s="81" t="s">
        <v>316</v>
      </c>
      <c r="B179" s="89" t="s">
        <v>551</v>
      </c>
      <c r="C179" s="64" t="s">
        <v>40</v>
      </c>
      <c r="D179" s="136" t="s">
        <v>552</v>
      </c>
      <c r="E179" s="136" t="s">
        <v>410</v>
      </c>
      <c r="F179" s="85" t="s">
        <v>553</v>
      </c>
      <c r="G179" s="92" t="s">
        <v>322</v>
      </c>
      <c r="H179" s="91" t="s">
        <v>322</v>
      </c>
      <c r="I179" s="87" t="s">
        <v>321</v>
      </c>
      <c r="J179" s="92" t="s">
        <v>323</v>
      </c>
      <c r="K179" s="92" t="s">
        <v>324</v>
      </c>
      <c r="L179" s="53" t="s">
        <v>540</v>
      </c>
      <c r="M179" s="91" t="s">
        <v>391</v>
      </c>
    </row>
    <row r="180" spans="1:13" x14ac:dyDescent="0.35">
      <c r="A180" s="81" t="s">
        <v>87</v>
      </c>
      <c r="B180" s="165" t="s">
        <v>40</v>
      </c>
      <c r="C180" s="64" t="s">
        <v>40</v>
      </c>
      <c r="D180" s="131" t="s">
        <v>40</v>
      </c>
      <c r="E180" s="131" t="s">
        <v>88</v>
      </c>
      <c r="F180" s="85" t="s">
        <v>541</v>
      </c>
      <c r="G180" s="92"/>
      <c r="H180" s="85"/>
      <c r="I180" s="92"/>
      <c r="J180" s="92" t="s">
        <v>542</v>
      </c>
      <c r="K180" s="92" t="s">
        <v>543</v>
      </c>
      <c r="L180" s="163"/>
      <c r="M180" s="91" t="s">
        <v>88</v>
      </c>
    </row>
    <row r="181" spans="1:13" x14ac:dyDescent="0.35">
      <c r="A181" s="144" t="s">
        <v>299</v>
      </c>
      <c r="B181" s="145">
        <v>86720020001620</v>
      </c>
      <c r="C181" s="146" t="s">
        <v>40</v>
      </c>
      <c r="D181" s="147">
        <v>52505020106460</v>
      </c>
      <c r="E181" s="147"/>
      <c r="F181" s="148">
        <v>8337006000</v>
      </c>
      <c r="G181" s="149" t="s">
        <v>330</v>
      </c>
      <c r="H181" s="148" t="s">
        <v>330</v>
      </c>
      <c r="I181" s="149" t="s">
        <v>329</v>
      </c>
      <c r="J181" s="149" t="s">
        <v>554</v>
      </c>
      <c r="K181" s="150" t="s">
        <v>555</v>
      </c>
      <c r="L181" s="151" t="s">
        <v>556</v>
      </c>
      <c r="M181" s="148">
        <v>1235990235</v>
      </c>
    </row>
    <row r="182" spans="1:13" ht="46.5" x14ac:dyDescent="0.35">
      <c r="A182" s="144" t="s">
        <v>304</v>
      </c>
      <c r="B182" s="153" t="s">
        <v>397</v>
      </c>
      <c r="C182" s="146" t="s">
        <v>40</v>
      </c>
      <c r="D182" s="148" t="s">
        <v>557</v>
      </c>
      <c r="E182" s="166" t="s">
        <v>558</v>
      </c>
      <c r="F182" s="148" t="s">
        <v>559</v>
      </c>
      <c r="G182" s="155" t="s">
        <v>339</v>
      </c>
      <c r="H182" s="156" t="s">
        <v>339</v>
      </c>
      <c r="I182" s="157" t="s">
        <v>338</v>
      </c>
      <c r="J182" s="150" t="s">
        <v>560</v>
      </c>
      <c r="K182" s="152" t="s">
        <v>561</v>
      </c>
      <c r="L182" s="159" t="s">
        <v>562</v>
      </c>
      <c r="M182" s="152" t="s">
        <v>563</v>
      </c>
    </row>
    <row r="183" spans="1:13" ht="46.5" x14ac:dyDescent="0.35">
      <c r="A183" s="144" t="s">
        <v>316</v>
      </c>
      <c r="B183" s="153" t="s">
        <v>408</v>
      </c>
      <c r="C183" s="146" t="s">
        <v>40</v>
      </c>
      <c r="D183" s="160" t="s">
        <v>564</v>
      </c>
      <c r="E183" s="160" t="s">
        <v>410</v>
      </c>
      <c r="F183" s="148" t="s">
        <v>565</v>
      </c>
      <c r="G183" s="149" t="s">
        <v>349</v>
      </c>
      <c r="H183" s="152" t="s">
        <v>349</v>
      </c>
      <c r="I183" s="161" t="s">
        <v>348</v>
      </c>
      <c r="J183" s="149" t="s">
        <v>323</v>
      </c>
      <c r="K183" s="149" t="s">
        <v>324</v>
      </c>
      <c r="L183" s="159" t="s">
        <v>566</v>
      </c>
      <c r="M183" s="152" t="s">
        <v>567</v>
      </c>
    </row>
    <row r="184" spans="1:13" x14ac:dyDescent="0.35">
      <c r="A184" s="144" t="s">
        <v>87</v>
      </c>
      <c r="B184" s="162" t="s">
        <v>40</v>
      </c>
      <c r="C184" s="146" t="s">
        <v>40</v>
      </c>
      <c r="D184" s="147" t="s">
        <v>40</v>
      </c>
      <c r="E184" s="147" t="s">
        <v>88</v>
      </c>
      <c r="F184" s="148" t="s">
        <v>541</v>
      </c>
      <c r="G184" s="149"/>
      <c r="H184" s="148"/>
      <c r="I184" s="149"/>
      <c r="J184" s="149" t="s">
        <v>542</v>
      </c>
      <c r="K184" s="149" t="s">
        <v>543</v>
      </c>
      <c r="L184" s="151"/>
      <c r="M184" s="152" t="s">
        <v>88</v>
      </c>
    </row>
    <row r="185" spans="1:13" x14ac:dyDescent="0.35">
      <c r="A185" s="81" t="s">
        <v>299</v>
      </c>
      <c r="B185" s="130">
        <v>39500035100120</v>
      </c>
      <c r="C185" s="64" t="s">
        <v>40</v>
      </c>
      <c r="D185" s="131" t="s">
        <v>568</v>
      </c>
      <c r="E185" s="131"/>
      <c r="F185" s="85">
        <v>6627001500</v>
      </c>
      <c r="G185" s="92" t="s">
        <v>300</v>
      </c>
      <c r="H185" s="85" t="s">
        <v>372</v>
      </c>
      <c r="I185" s="92" t="s">
        <v>569</v>
      </c>
      <c r="J185" s="92" t="s">
        <v>570</v>
      </c>
      <c r="K185" s="86" t="s">
        <v>571</v>
      </c>
      <c r="L185" s="53" t="s">
        <v>527</v>
      </c>
      <c r="M185" s="91" t="s">
        <v>466</v>
      </c>
    </row>
    <row r="186" spans="1:13" ht="31" x14ac:dyDescent="0.35">
      <c r="A186" s="81" t="s">
        <v>304</v>
      </c>
      <c r="B186" s="89" t="s">
        <v>334</v>
      </c>
      <c r="C186" s="64" t="s">
        <v>40</v>
      </c>
      <c r="D186" s="85" t="s">
        <v>572</v>
      </c>
      <c r="E186" s="90" t="s">
        <v>573</v>
      </c>
      <c r="F186" s="85" t="s">
        <v>574</v>
      </c>
      <c r="G186" s="132" t="s">
        <v>309</v>
      </c>
      <c r="H186" s="164" t="s">
        <v>379</v>
      </c>
      <c r="I186" s="133" t="s">
        <v>575</v>
      </c>
      <c r="J186" s="134" t="s">
        <v>576</v>
      </c>
      <c r="K186" s="91" t="s">
        <v>577</v>
      </c>
      <c r="L186" s="53" t="s">
        <v>578</v>
      </c>
      <c r="M186" s="91" t="s">
        <v>453</v>
      </c>
    </row>
    <row r="187" spans="1:13" ht="46.5" x14ac:dyDescent="0.35">
      <c r="A187" s="81" t="s">
        <v>316</v>
      </c>
      <c r="B187" s="89" t="s">
        <v>345</v>
      </c>
      <c r="C187" s="64" t="s">
        <v>40</v>
      </c>
      <c r="D187" s="136" t="s">
        <v>536</v>
      </c>
      <c r="E187" s="136" t="s">
        <v>579</v>
      </c>
      <c r="F187" s="85" t="s">
        <v>580</v>
      </c>
      <c r="G187" s="92" t="s">
        <v>388</v>
      </c>
      <c r="H187" s="91" t="s">
        <v>322</v>
      </c>
      <c r="I187" s="87" t="s">
        <v>581</v>
      </c>
      <c r="J187" s="92" t="s">
        <v>323</v>
      </c>
      <c r="K187" s="92" t="s">
        <v>582</v>
      </c>
      <c r="L187" s="53" t="s">
        <v>583</v>
      </c>
      <c r="M187" s="91" t="s">
        <v>320</v>
      </c>
    </row>
    <row r="188" spans="1:13" x14ac:dyDescent="0.35">
      <c r="A188" s="81" t="s">
        <v>87</v>
      </c>
      <c r="B188" s="165" t="s">
        <v>40</v>
      </c>
      <c r="C188" s="64" t="s">
        <v>40</v>
      </c>
      <c r="D188" s="131" t="s">
        <v>40</v>
      </c>
      <c r="E188" s="131" t="s">
        <v>88</v>
      </c>
      <c r="F188" s="85" t="s">
        <v>541</v>
      </c>
      <c r="G188" s="92"/>
      <c r="H188" s="85"/>
      <c r="I188" s="92"/>
      <c r="J188" s="92" t="s">
        <v>542</v>
      </c>
      <c r="K188" s="92" t="s">
        <v>543</v>
      </c>
      <c r="L188" s="53"/>
      <c r="M188" s="91" t="s">
        <v>88</v>
      </c>
    </row>
    <row r="189" spans="1:13" x14ac:dyDescent="0.35">
      <c r="A189" s="144" t="s">
        <v>299</v>
      </c>
      <c r="B189" s="145">
        <v>39500035100120</v>
      </c>
      <c r="C189" s="146" t="s">
        <v>40</v>
      </c>
      <c r="D189" s="147" t="s">
        <v>584</v>
      </c>
      <c r="E189" s="147"/>
      <c r="F189" s="148">
        <v>7260005700</v>
      </c>
      <c r="G189" s="149" t="s">
        <v>585</v>
      </c>
      <c r="H189" s="148" t="s">
        <v>586</v>
      </c>
      <c r="I189" s="149" t="s">
        <v>300</v>
      </c>
      <c r="J189" s="149" t="s">
        <v>587</v>
      </c>
      <c r="K189" s="150" t="s">
        <v>588</v>
      </c>
      <c r="L189" s="159" t="s">
        <v>589</v>
      </c>
      <c r="M189" s="152" t="s">
        <v>590</v>
      </c>
    </row>
    <row r="190" spans="1:13" ht="31" x14ac:dyDescent="0.35">
      <c r="A190" s="144" t="s">
        <v>304</v>
      </c>
      <c r="B190" s="153" t="s">
        <v>334</v>
      </c>
      <c r="C190" s="146" t="s">
        <v>40</v>
      </c>
      <c r="D190" s="148" t="s">
        <v>591</v>
      </c>
      <c r="E190" s="166" t="s">
        <v>307</v>
      </c>
      <c r="F190" s="148" t="s">
        <v>592</v>
      </c>
      <c r="G190" s="155" t="s">
        <v>593</v>
      </c>
      <c r="H190" s="156" t="s">
        <v>594</v>
      </c>
      <c r="I190" s="157" t="s">
        <v>309</v>
      </c>
      <c r="J190" s="158" t="s">
        <v>595</v>
      </c>
      <c r="K190" s="152" t="s">
        <v>596</v>
      </c>
      <c r="L190" s="159" t="s">
        <v>597</v>
      </c>
      <c r="M190" s="152" t="s">
        <v>598</v>
      </c>
    </row>
    <row r="191" spans="1:13" ht="46.5" x14ac:dyDescent="0.35">
      <c r="A191" s="144" t="s">
        <v>316</v>
      </c>
      <c r="B191" s="153" t="s">
        <v>365</v>
      </c>
      <c r="C191" s="146" t="s">
        <v>40</v>
      </c>
      <c r="D191" s="160" t="s">
        <v>599</v>
      </c>
      <c r="E191" s="160" t="s">
        <v>319</v>
      </c>
      <c r="F191" s="148" t="s">
        <v>600</v>
      </c>
      <c r="G191" s="149" t="s">
        <v>481</v>
      </c>
      <c r="H191" s="152" t="s">
        <v>601</v>
      </c>
      <c r="I191" s="161" t="s">
        <v>388</v>
      </c>
      <c r="J191" s="149" t="s">
        <v>323</v>
      </c>
      <c r="K191" s="149" t="s">
        <v>413</v>
      </c>
      <c r="L191" s="159" t="s">
        <v>602</v>
      </c>
      <c r="M191" s="152" t="s">
        <v>320</v>
      </c>
    </row>
    <row r="192" spans="1:13" x14ac:dyDescent="0.35">
      <c r="A192" s="144" t="s">
        <v>87</v>
      </c>
      <c r="B192" s="162" t="s">
        <v>40</v>
      </c>
      <c r="C192" s="146" t="s">
        <v>40</v>
      </c>
      <c r="D192" s="147" t="s">
        <v>40</v>
      </c>
      <c r="E192" s="147" t="s">
        <v>88</v>
      </c>
      <c r="F192" s="148" t="s">
        <v>541</v>
      </c>
      <c r="G192" s="149"/>
      <c r="H192" s="148"/>
      <c r="I192" s="149"/>
      <c r="J192" s="149" t="s">
        <v>542</v>
      </c>
      <c r="K192" s="149" t="s">
        <v>543</v>
      </c>
      <c r="L192" s="159"/>
      <c r="M192" s="152" t="s">
        <v>88</v>
      </c>
    </row>
    <row r="193" spans="1:13" x14ac:dyDescent="0.35">
      <c r="A193" s="81" t="s">
        <v>299</v>
      </c>
      <c r="B193" s="130" t="s">
        <v>568</v>
      </c>
      <c r="C193" s="64" t="s">
        <v>40</v>
      </c>
      <c r="D193" s="131">
        <v>59400023100330</v>
      </c>
      <c r="E193" s="131"/>
      <c r="F193" s="85">
        <v>8337001000</v>
      </c>
      <c r="G193" s="92" t="s">
        <v>586</v>
      </c>
      <c r="H193" s="85" t="s">
        <v>585</v>
      </c>
      <c r="I193" s="92" t="s">
        <v>603</v>
      </c>
      <c r="J193" s="92" t="s">
        <v>604</v>
      </c>
      <c r="K193" s="86" t="s">
        <v>605</v>
      </c>
      <c r="L193" s="53" t="s">
        <v>302</v>
      </c>
      <c r="M193" s="91" t="s">
        <v>606</v>
      </c>
    </row>
    <row r="194" spans="1:13" ht="46.5" x14ac:dyDescent="0.35">
      <c r="A194" s="81" t="s">
        <v>304</v>
      </c>
      <c r="B194" s="89" t="s">
        <v>607</v>
      </c>
      <c r="C194" s="64" t="s">
        <v>40</v>
      </c>
      <c r="D194" s="85" t="s">
        <v>608</v>
      </c>
      <c r="E194" s="140" t="s">
        <v>427</v>
      </c>
      <c r="F194" s="85" t="s">
        <v>609</v>
      </c>
      <c r="G194" s="132" t="s">
        <v>594</v>
      </c>
      <c r="H194" s="164" t="s">
        <v>593</v>
      </c>
      <c r="I194" s="133" t="s">
        <v>610</v>
      </c>
      <c r="J194" s="134" t="s">
        <v>611</v>
      </c>
      <c r="K194" s="91" t="s">
        <v>612</v>
      </c>
      <c r="L194" s="53" t="s">
        <v>613</v>
      </c>
      <c r="M194" s="91" t="s">
        <v>614</v>
      </c>
    </row>
    <row r="195" spans="1:13" ht="31" x14ac:dyDescent="0.35">
      <c r="A195" s="81" t="s">
        <v>316</v>
      </c>
      <c r="B195" s="89" t="s">
        <v>615</v>
      </c>
      <c r="C195" s="64" t="s">
        <v>40</v>
      </c>
      <c r="D195" s="136" t="s">
        <v>616</v>
      </c>
      <c r="E195" s="136" t="s">
        <v>410</v>
      </c>
      <c r="F195" s="85" t="s">
        <v>617</v>
      </c>
      <c r="G195" s="92" t="s">
        <v>601</v>
      </c>
      <c r="H195" s="91" t="s">
        <v>481</v>
      </c>
      <c r="I195" s="87" t="s">
        <v>321</v>
      </c>
      <c r="J195" s="92" t="s">
        <v>323</v>
      </c>
      <c r="K195" s="92" t="s">
        <v>324</v>
      </c>
      <c r="L195" s="53" t="s">
        <v>618</v>
      </c>
      <c r="M195" s="91" t="s">
        <v>320</v>
      </c>
    </row>
    <row r="196" spans="1:13" x14ac:dyDescent="0.35">
      <c r="A196" s="81" t="s">
        <v>87</v>
      </c>
      <c r="B196" s="165" t="s">
        <v>40</v>
      </c>
      <c r="C196" s="64" t="s">
        <v>40</v>
      </c>
      <c r="D196" s="131" t="s">
        <v>40</v>
      </c>
      <c r="E196" s="131" t="s">
        <v>88</v>
      </c>
      <c r="F196" s="85" t="s">
        <v>541</v>
      </c>
      <c r="G196" s="92"/>
      <c r="H196" s="85"/>
      <c r="I196" s="92"/>
      <c r="J196" s="92" t="s">
        <v>542</v>
      </c>
      <c r="K196" s="92" t="s">
        <v>543</v>
      </c>
      <c r="L196" s="53"/>
      <c r="M196" s="91" t="s">
        <v>88</v>
      </c>
    </row>
    <row r="197" spans="1:13" x14ac:dyDescent="0.35">
      <c r="A197" s="144" t="s">
        <v>299</v>
      </c>
      <c r="B197" s="145">
        <v>52543060000320</v>
      </c>
      <c r="C197" s="146" t="s">
        <v>40</v>
      </c>
      <c r="D197" s="147">
        <v>52557050000120</v>
      </c>
      <c r="E197" s="147"/>
      <c r="F197" s="148">
        <v>2717007000</v>
      </c>
      <c r="G197" s="149" t="s">
        <v>372</v>
      </c>
      <c r="H197" s="148" t="s">
        <v>486</v>
      </c>
      <c r="I197" s="149" t="s">
        <v>619</v>
      </c>
      <c r="J197" s="149" t="s">
        <v>620</v>
      </c>
      <c r="K197" s="150" t="s">
        <v>621</v>
      </c>
      <c r="L197" s="159" t="s">
        <v>465</v>
      </c>
      <c r="M197" s="152" t="s">
        <v>443</v>
      </c>
    </row>
    <row r="198" spans="1:13" ht="31" x14ac:dyDescent="0.35">
      <c r="A198" s="144" t="s">
        <v>304</v>
      </c>
      <c r="B198" s="153" t="s">
        <v>622</v>
      </c>
      <c r="C198" s="146" t="s">
        <v>40</v>
      </c>
      <c r="D198" s="148" t="s">
        <v>335</v>
      </c>
      <c r="E198" s="167" t="s">
        <v>623</v>
      </c>
      <c r="F198" s="148" t="s">
        <v>624</v>
      </c>
      <c r="G198" s="155" t="s">
        <v>379</v>
      </c>
      <c r="H198" s="156" t="s">
        <v>495</v>
      </c>
      <c r="I198" s="157" t="s">
        <v>625</v>
      </c>
      <c r="J198" s="158" t="s">
        <v>626</v>
      </c>
      <c r="K198" s="152" t="s">
        <v>627</v>
      </c>
      <c r="L198" s="159" t="s">
        <v>476</v>
      </c>
      <c r="M198" s="152" t="s">
        <v>477</v>
      </c>
    </row>
    <row r="199" spans="1:13" ht="31" x14ac:dyDescent="0.35">
      <c r="A199" s="144" t="s">
        <v>316</v>
      </c>
      <c r="B199" s="153" t="s">
        <v>628</v>
      </c>
      <c r="C199" s="146" t="s">
        <v>40</v>
      </c>
      <c r="D199" s="160" t="s">
        <v>346</v>
      </c>
      <c r="E199" s="160" t="s">
        <v>537</v>
      </c>
      <c r="F199" s="148" t="s">
        <v>501</v>
      </c>
      <c r="G199" s="149" t="s">
        <v>322</v>
      </c>
      <c r="H199" s="152" t="s">
        <v>388</v>
      </c>
      <c r="I199" s="161" t="s">
        <v>321</v>
      </c>
      <c r="J199" s="149" t="s">
        <v>323</v>
      </c>
      <c r="K199" s="149" t="s">
        <v>369</v>
      </c>
      <c r="L199" s="159" t="s">
        <v>484</v>
      </c>
      <c r="M199" s="152" t="s">
        <v>370</v>
      </c>
    </row>
    <row r="200" spans="1:13" x14ac:dyDescent="0.35">
      <c r="A200" s="144" t="s">
        <v>87</v>
      </c>
      <c r="B200" s="162" t="s">
        <v>40</v>
      </c>
      <c r="C200" s="146" t="s">
        <v>40</v>
      </c>
      <c r="D200" s="147" t="s">
        <v>40</v>
      </c>
      <c r="E200" s="147" t="s">
        <v>88</v>
      </c>
      <c r="F200" s="148" t="s">
        <v>541</v>
      </c>
      <c r="G200" s="149"/>
      <c r="H200" s="148"/>
      <c r="I200" s="149"/>
      <c r="J200" s="149" t="s">
        <v>542</v>
      </c>
      <c r="K200" s="149" t="s">
        <v>543</v>
      </c>
      <c r="L200" s="159"/>
      <c r="M200" s="152" t="s">
        <v>88</v>
      </c>
    </row>
    <row r="201" spans="1:13" x14ac:dyDescent="0.35">
      <c r="A201" s="81" t="s">
        <v>299</v>
      </c>
      <c r="B201" s="130">
        <v>23100030004050</v>
      </c>
      <c r="C201" s="64" t="s">
        <v>40</v>
      </c>
      <c r="D201" s="131" t="s">
        <v>629</v>
      </c>
      <c r="E201" s="131"/>
      <c r="F201" s="85">
        <v>2717007000</v>
      </c>
      <c r="G201" s="92" t="s">
        <v>463</v>
      </c>
      <c r="H201" s="85" t="s">
        <v>630</v>
      </c>
      <c r="I201" s="92" t="s">
        <v>631</v>
      </c>
      <c r="J201" s="92" t="s">
        <v>632</v>
      </c>
      <c r="K201" s="86">
        <v>55513084101</v>
      </c>
      <c r="L201" s="53" t="s">
        <v>489</v>
      </c>
      <c r="M201" s="91" t="s">
        <v>509</v>
      </c>
    </row>
    <row r="202" spans="1:13" ht="31" x14ac:dyDescent="0.35">
      <c r="A202" s="81" t="s">
        <v>304</v>
      </c>
      <c r="B202" s="89" t="s">
        <v>491</v>
      </c>
      <c r="C202" s="64" t="s">
        <v>40</v>
      </c>
      <c r="D202" s="85" t="s">
        <v>633</v>
      </c>
      <c r="E202" s="140" t="s">
        <v>634</v>
      </c>
      <c r="F202" s="85" t="s">
        <v>635</v>
      </c>
      <c r="G202" s="132" t="s">
        <v>472</v>
      </c>
      <c r="H202" s="164" t="s">
        <v>636</v>
      </c>
      <c r="I202" s="133" t="s">
        <v>637</v>
      </c>
      <c r="J202" s="134" t="s">
        <v>638</v>
      </c>
      <c r="K202" s="91" t="s">
        <v>639</v>
      </c>
      <c r="L202" s="53" t="s">
        <v>497</v>
      </c>
      <c r="M202" s="91" t="s">
        <v>517</v>
      </c>
    </row>
    <row r="203" spans="1:13" ht="31" x14ac:dyDescent="0.35">
      <c r="A203" s="81" t="s">
        <v>316</v>
      </c>
      <c r="B203" s="89" t="s">
        <v>499</v>
      </c>
      <c r="C203" s="64" t="s">
        <v>40</v>
      </c>
      <c r="D203" s="136" t="s">
        <v>640</v>
      </c>
      <c r="E203" s="136" t="s">
        <v>347</v>
      </c>
      <c r="F203" s="85" t="s">
        <v>641</v>
      </c>
      <c r="G203" s="92" t="s">
        <v>481</v>
      </c>
      <c r="H203" s="91" t="s">
        <v>642</v>
      </c>
      <c r="I203" s="87" t="s">
        <v>321</v>
      </c>
      <c r="J203" s="92" t="s">
        <v>323</v>
      </c>
      <c r="K203" s="92" t="s">
        <v>369</v>
      </c>
      <c r="L203" s="53" t="s">
        <v>643</v>
      </c>
      <c r="M203" s="91" t="s">
        <v>644</v>
      </c>
    </row>
    <row r="204" spans="1:13" x14ac:dyDescent="0.35">
      <c r="A204" s="81" t="s">
        <v>87</v>
      </c>
      <c r="B204" s="165" t="s">
        <v>40</v>
      </c>
      <c r="C204" s="64" t="s">
        <v>40</v>
      </c>
      <c r="D204" s="131" t="s">
        <v>40</v>
      </c>
      <c r="E204" s="131" t="s">
        <v>88</v>
      </c>
      <c r="F204" s="85" t="s">
        <v>541</v>
      </c>
      <c r="G204" s="92"/>
      <c r="H204" s="85"/>
      <c r="I204" s="92"/>
      <c r="J204" s="92" t="s">
        <v>542</v>
      </c>
      <c r="K204" s="92" t="s">
        <v>543</v>
      </c>
      <c r="L204" s="53"/>
      <c r="M204" s="91" t="s">
        <v>88</v>
      </c>
    </row>
    <row r="205" spans="1:13" x14ac:dyDescent="0.35">
      <c r="A205" s="144" t="s">
        <v>299</v>
      </c>
      <c r="B205" s="145">
        <v>23100030004050</v>
      </c>
      <c r="C205" s="146" t="s">
        <v>40</v>
      </c>
      <c r="D205" s="147" t="s">
        <v>645</v>
      </c>
      <c r="E205" s="147"/>
      <c r="F205" s="148">
        <v>2770005000</v>
      </c>
      <c r="G205" s="149" t="s">
        <v>556</v>
      </c>
      <c r="H205" s="148" t="s">
        <v>463</v>
      </c>
      <c r="I205" s="149" t="s">
        <v>527</v>
      </c>
      <c r="J205" s="149" t="s">
        <v>646</v>
      </c>
      <c r="K205" s="150" t="s">
        <v>647</v>
      </c>
      <c r="L205" s="159" t="s">
        <v>331</v>
      </c>
      <c r="M205" s="152" t="s">
        <v>422</v>
      </c>
    </row>
    <row r="206" spans="1:13" ht="31" x14ac:dyDescent="0.35">
      <c r="A206" s="144" t="s">
        <v>304</v>
      </c>
      <c r="B206" s="153" t="s">
        <v>648</v>
      </c>
      <c r="C206" s="146" t="s">
        <v>40</v>
      </c>
      <c r="D206" s="148" t="s">
        <v>444</v>
      </c>
      <c r="E206" s="167" t="s">
        <v>649</v>
      </c>
      <c r="F206" s="148" t="s">
        <v>650</v>
      </c>
      <c r="G206" s="155" t="s">
        <v>651</v>
      </c>
      <c r="H206" s="156" t="s">
        <v>472</v>
      </c>
      <c r="I206" s="157" t="s">
        <v>652</v>
      </c>
      <c r="J206" s="158" t="s">
        <v>653</v>
      </c>
      <c r="K206" s="152" t="s">
        <v>654</v>
      </c>
      <c r="L206" s="159" t="s">
        <v>655</v>
      </c>
      <c r="M206" s="152" t="s">
        <v>432</v>
      </c>
    </row>
    <row r="207" spans="1:13" ht="46.5" x14ac:dyDescent="0.35">
      <c r="A207" s="144" t="s">
        <v>316</v>
      </c>
      <c r="B207" s="153" t="s">
        <v>499</v>
      </c>
      <c r="C207" s="146" t="s">
        <v>40</v>
      </c>
      <c r="D207" s="160" t="s">
        <v>409</v>
      </c>
      <c r="E207" s="160" t="s">
        <v>386</v>
      </c>
      <c r="F207" s="148" t="s">
        <v>553</v>
      </c>
      <c r="G207" s="152" t="s">
        <v>656</v>
      </c>
      <c r="H207" s="152" t="s">
        <v>481</v>
      </c>
      <c r="I207" s="168" t="s">
        <v>657</v>
      </c>
      <c r="J207" s="149" t="s">
        <v>323</v>
      </c>
      <c r="K207" s="149" t="s">
        <v>582</v>
      </c>
      <c r="L207" s="159" t="s">
        <v>540</v>
      </c>
      <c r="M207" s="152" t="s">
        <v>438</v>
      </c>
    </row>
    <row r="208" spans="1:13" x14ac:dyDescent="0.35">
      <c r="A208" s="144" t="s">
        <v>87</v>
      </c>
      <c r="B208" s="162" t="s">
        <v>40</v>
      </c>
      <c r="C208" s="146" t="s">
        <v>40</v>
      </c>
      <c r="D208" s="147" t="s">
        <v>40</v>
      </c>
      <c r="E208" s="147" t="s">
        <v>88</v>
      </c>
      <c r="F208" s="148" t="s">
        <v>541</v>
      </c>
      <c r="G208" s="149"/>
      <c r="H208" s="148"/>
      <c r="I208" s="149"/>
      <c r="J208" s="149" t="s">
        <v>542</v>
      </c>
      <c r="K208" s="149" t="s">
        <v>543</v>
      </c>
      <c r="L208" s="159"/>
      <c r="M208" s="152" t="s">
        <v>88</v>
      </c>
    </row>
    <row r="209" spans="1:13" x14ac:dyDescent="0.35">
      <c r="A209" s="81" t="s">
        <v>299</v>
      </c>
      <c r="B209" s="130">
        <v>86734050002020</v>
      </c>
      <c r="C209" s="64" t="s">
        <v>40</v>
      </c>
      <c r="D209" s="131" t="s">
        <v>658</v>
      </c>
      <c r="E209" s="131"/>
      <c r="F209" s="85">
        <v>5925001500</v>
      </c>
      <c r="G209" s="92" t="s">
        <v>486</v>
      </c>
      <c r="H209" s="85" t="s">
        <v>659</v>
      </c>
      <c r="I209" s="92" t="s">
        <v>301</v>
      </c>
      <c r="J209" s="92" t="s">
        <v>660</v>
      </c>
      <c r="K209" s="86" t="s">
        <v>661</v>
      </c>
      <c r="L209" s="53" t="s">
        <v>662</v>
      </c>
      <c r="M209" s="91" t="s">
        <v>333</v>
      </c>
    </row>
    <row r="210" spans="1:13" ht="31" x14ac:dyDescent="0.35">
      <c r="A210" s="81" t="s">
        <v>304</v>
      </c>
      <c r="B210" s="89" t="s">
        <v>663</v>
      </c>
      <c r="C210" s="64" t="s">
        <v>40</v>
      </c>
      <c r="D210" s="85" t="s">
        <v>664</v>
      </c>
      <c r="E210" s="140" t="s">
        <v>665</v>
      </c>
      <c r="F210" s="85" t="s">
        <v>666</v>
      </c>
      <c r="G210" s="132" t="s">
        <v>495</v>
      </c>
      <c r="H210" s="164" t="s">
        <v>667</v>
      </c>
      <c r="I210" s="133" t="s">
        <v>310</v>
      </c>
      <c r="J210" s="134" t="s">
        <v>668</v>
      </c>
      <c r="K210" s="91" t="s">
        <v>669</v>
      </c>
      <c r="L210" s="53" t="s">
        <v>670</v>
      </c>
      <c r="M210" s="91" t="s">
        <v>364</v>
      </c>
    </row>
    <row r="211" spans="1:13" ht="46.5" x14ac:dyDescent="0.35">
      <c r="A211" s="81" t="s">
        <v>316</v>
      </c>
      <c r="B211" s="89" t="s">
        <v>551</v>
      </c>
      <c r="C211" s="64" t="s">
        <v>40</v>
      </c>
      <c r="D211" s="136" t="s">
        <v>671</v>
      </c>
      <c r="E211" s="136" t="s">
        <v>672</v>
      </c>
      <c r="F211" s="85" t="s">
        <v>387</v>
      </c>
      <c r="G211" s="92" t="s">
        <v>388</v>
      </c>
      <c r="H211" s="91" t="s">
        <v>673</v>
      </c>
      <c r="I211" s="87" t="s">
        <v>674</v>
      </c>
      <c r="J211" s="92" t="s">
        <v>323</v>
      </c>
      <c r="K211" s="92" t="s">
        <v>324</v>
      </c>
      <c r="L211" s="53" t="s">
        <v>675</v>
      </c>
      <c r="M211" s="91" t="s">
        <v>676</v>
      </c>
    </row>
    <row r="212" spans="1:13" x14ac:dyDescent="0.35">
      <c r="A212" s="81" t="s">
        <v>87</v>
      </c>
      <c r="B212" s="165" t="s">
        <v>40</v>
      </c>
      <c r="C212" s="64" t="s">
        <v>40</v>
      </c>
      <c r="D212" s="131" t="s">
        <v>40</v>
      </c>
      <c r="E212" s="131" t="s">
        <v>88</v>
      </c>
      <c r="F212" s="85" t="s">
        <v>541</v>
      </c>
      <c r="G212" s="65"/>
      <c r="H212" s="53"/>
      <c r="I212" s="65"/>
      <c r="J212" s="92" t="s">
        <v>542</v>
      </c>
      <c r="K212" s="92" t="s">
        <v>543</v>
      </c>
      <c r="L212" s="65"/>
      <c r="M212" s="91" t="s">
        <v>88</v>
      </c>
    </row>
  </sheetData>
  <dataValidations count="4">
    <dataValidation type="list" allowBlank="1" showInputMessage="1" showErrorMessage="1" sqref="D66 D87 D84 D81 D78 D75 D72 D69 D93" xr:uid="{4A47737B-8905-41DB-BFDF-4DE5423DDAF4}">
      <formula1>$I$101:$I$111</formula1>
    </dataValidation>
    <dataValidation type="list" allowBlank="1" showInputMessage="1" showErrorMessage="1" sqref="D161 D157 D153 D149 D145 D169 D141 D137 D165 D133" xr:uid="{41AED707-C163-493B-9EDB-E1075054407D}">
      <formula1>#REF!</formula1>
    </dataValidation>
    <dataValidation type="list" allowBlank="1" showInputMessage="1" showErrorMessage="1" sqref="E133:G133 F137:G137 F141:G141" xr:uid="{621FE520-F6A2-4417-9191-0D00943FAD83}">
      <formula1>$F$98:$F$108</formula1>
    </dataValidation>
    <dataValidation type="list" allowBlank="1" showInputMessage="1" showErrorMessage="1" sqref="B165 H131 B161 B157 B153 B149 B145 B141 B137 B133 H173:H176" xr:uid="{E466C99A-F7DC-48EB-8E32-1119BA63FA5D}">
      <formula1>$G$68:$G$78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FFDE9D98C1A641B0D34D7C05939517" ma:contentTypeVersion="14" ma:contentTypeDescription="Create a new document." ma:contentTypeScope="" ma:versionID="adbd868d6c3bbe029532309fd11aad91">
  <xsd:schema xmlns:xsd="http://www.w3.org/2001/XMLSchema" xmlns:xs="http://www.w3.org/2001/XMLSchema" xmlns:p="http://schemas.microsoft.com/office/2006/metadata/properties" xmlns:ns2="881382e2-d74c-43b7-9a48-6890833eee1e" xmlns:ns3="2af0b001-32bb-46f6-90fa-d1815d4cad1c" targetNamespace="http://schemas.microsoft.com/office/2006/metadata/properties" ma:root="true" ma:fieldsID="4a97d8740ea04564be5ebf47c9aa4518" ns2:_="" ns3:_="">
    <xsd:import namespace="881382e2-d74c-43b7-9a48-6890833eee1e"/>
    <xsd:import namespace="2af0b001-32bb-46f6-90fa-d1815d4cad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382e2-d74c-43b7-9a48-6890833ee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0b001-32bb-46f6-90fa-d1815d4cad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cf2f25a-4c5e-4630-b343-93089850ccad}" ma:internalName="TaxCatchAll" ma:showField="CatchAllData" ma:web="2af0b001-32bb-46f6-90fa-d1815d4cad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f0b001-32bb-46f6-90fa-d1815d4cad1c" xsi:nil="true"/>
    <lcf76f155ced4ddcb4097134ff3c332f xmlns="881382e2-d74c-43b7-9a48-6890833eee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71E5C6-A56A-4B02-9315-BA3BF67A79F6}"/>
</file>

<file path=customXml/itemProps2.xml><?xml version="1.0" encoding="utf-8"?>
<ds:datastoreItem xmlns:ds="http://schemas.openxmlformats.org/officeDocument/2006/customXml" ds:itemID="{1C1F1C0F-CF09-4212-AC2E-4D5ED5C4DF98}"/>
</file>

<file path=customXml/itemProps3.xml><?xml version="1.0" encoding="utf-8"?>
<ds:datastoreItem xmlns:ds="http://schemas.openxmlformats.org/officeDocument/2006/customXml" ds:itemID="{26FB1CF1-619A-47EF-9930-7F0B3B507DD1}"/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</dc:creator>
  <cp:lastModifiedBy>Newell, Brenda, OSI</cp:lastModifiedBy>
  <dcterms:created xsi:type="dcterms:W3CDTF">2021-08-25T16:22:41Z</dcterms:created>
  <dcterms:modified xsi:type="dcterms:W3CDTF">2025-12-31T20:33:19Z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0x0101002EFFDE9D98C1A641B0D34D7C05939517</vt:lpwstr>
  </property>
</Properties>
</file>